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иложение 1" sheetId="1" r:id="rId1"/>
    <sheet name="приложение 2" sheetId="2" r:id="rId2"/>
    <sheet name="Лист3" sheetId="3" r:id="rId3"/>
  </sheets>
  <externalReferences>
    <externalReference r:id="rId4"/>
  </externalReferences>
  <definedNames>
    <definedName name="стены">[1]Справочники!$A$201:$A$223</definedName>
  </definedNames>
  <calcPr calcId="124519"/>
</workbook>
</file>

<file path=xl/calcChain.xml><?xml version="1.0" encoding="utf-8"?>
<calcChain xmlns="http://schemas.openxmlformats.org/spreadsheetml/2006/main">
  <c r="D26" i="2"/>
  <c r="J29" i="1"/>
  <c r="K29"/>
  <c r="P29"/>
  <c r="N29"/>
  <c r="M29"/>
  <c r="L29"/>
  <c r="I29"/>
  <c r="H29"/>
  <c r="O28"/>
  <c r="O27"/>
  <c r="O26"/>
  <c r="O25"/>
  <c r="O24"/>
  <c r="O23"/>
  <c r="F28" i="2"/>
  <c r="E28"/>
  <c r="H28"/>
  <c r="L28"/>
  <c r="D27"/>
  <c r="D25"/>
  <c r="D24"/>
  <c r="D23"/>
  <c r="D22"/>
  <c r="D21"/>
  <c r="D20"/>
  <c r="D19"/>
  <c r="D18"/>
  <c r="D17"/>
  <c r="N28"/>
  <c r="M28"/>
  <c r="K28"/>
  <c r="I28"/>
  <c r="J28"/>
  <c r="G28"/>
  <c r="O28"/>
  <c r="P28"/>
  <c r="R28"/>
  <c r="S28"/>
  <c r="Q28"/>
  <c r="C28"/>
  <c r="O19" i="1"/>
  <c r="O20"/>
  <c r="O21"/>
  <c r="O22"/>
  <c r="O18"/>
  <c r="O29" l="1"/>
  <c r="D28" i="2"/>
</calcChain>
</file>

<file path=xl/sharedStrings.xml><?xml version="1.0" encoding="utf-8"?>
<sst xmlns="http://schemas.openxmlformats.org/spreadsheetml/2006/main" count="135" uniqueCount="76">
  <si>
    <t>N 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</si>
  <si>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</si>
  <si>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</si>
  <si>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</si>
  <si>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</si>
  <si>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</si>
  <si>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многоквартирных домов (всего)</t>
  </si>
  <si>
    <t>Площадь помещений многоквартирных домов</t>
  </si>
  <si>
    <t>Количество жителей, зарегистрированных в многоквартирном доме на дату утверждения краткосрочного плана</t>
  </si>
  <si>
    <t>Стоимость капитального ремонта</t>
  </si>
  <si>
    <t>Удельная стоимость капитального ремонта 1 кв. метра общей площади помещений многоквартирных домов</t>
  </si>
  <si>
    <t>Предельная стоимость капитального ремонта 1 кв. метра общей площади помещений многоквартирных домов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</si>
  <si>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</si>
  <si>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</si>
  <si>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</si>
  <si>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всего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</si>
  <si>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</si>
  <si>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</si>
  <si>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</si>
  <si>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</si>
  <si>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 метров</t>
  </si>
  <si>
    <t>человек</t>
  </si>
  <si>
    <t>рублей</t>
  </si>
  <si>
    <t>руб./кв. метров</t>
  </si>
  <si>
    <t>Итого</t>
  </si>
  <si>
    <t>X</t>
  </si>
  <si>
    <t>с. Крылово, ул. Ленина, д. 72</t>
  </si>
  <si>
    <t>с. Чувашково, ул. Набережная, д. 4</t>
  </si>
  <si>
    <t>д. Приданниково, ул. Первомайская, д. 2</t>
  </si>
  <si>
    <t>п. Соколиный Камень, ул. Сосновая, д. 4</t>
  </si>
  <si>
    <t>п. Сарана, ул. Патрина, д. 6</t>
  </si>
  <si>
    <t>д. Приданниково, ул. Первомайская, д. 1</t>
  </si>
  <si>
    <t>с. Крылово, ул. Ленина, д. 74</t>
  </si>
  <si>
    <t>д. Приданниково, ул. Первомайская, д. 3</t>
  </si>
  <si>
    <t>д. Приданниково, ул. Первомайская, д. 4</t>
  </si>
  <si>
    <t>п. Сарана, ул. Красноармейская, д. 51</t>
  </si>
  <si>
    <t>п. Сарана, ул. Патрина, д. 2</t>
  </si>
  <si>
    <t>Кирпичные</t>
  </si>
  <si>
    <t>Бревно (брус)</t>
  </si>
  <si>
    <t>Общая стоимость капитального ремонта</t>
  </si>
  <si>
    <t>Виды ремонта, предусмотренные ч. 1 ст. 17 Закона</t>
  </si>
  <si>
    <t>Виды ремонта, предусмотренные ч. 2 ст. 17 Закона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</si>
  <si>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</si>
  <si>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</si>
  <si>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</si>
  <si>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</si>
  <si>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</si>
  <si>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</si>
  <si>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</si>
  <si>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</si>
  <si>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</si>
  <si>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</si>
  <si>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и государственная экспертиза проектной документации на проведение капитального ремонта (при необходимости)</t>
  </si>
  <si>
    <t>единиц</t>
  </si>
  <si>
    <t>кв. м</t>
  </si>
  <si>
    <t>куб. метров</t>
  </si>
  <si>
    <t>604.84</t>
  </si>
  <si>
    <t>2016 г.</t>
  </si>
  <si>
    <t>2015 г.</t>
  </si>
  <si>
    <t>2017 г</t>
  </si>
  <si>
    <t>Приложение N 2</t>
  </si>
  <si>
    <t>ПЕРЕЧЕНЬ</t>
  </si>
  <si>
    <t>ВИДОВ И СТОИМОСТИ КАПИТАЛЬНОГО РЕМОНТА МНОГОКВАРТИРНЫХ ДОМОВ</t>
  </si>
  <si>
    <t>В РАМКАХ КРАТКОСРОЧНОГО ПЛАНА РЕАЛИЗАЦИИ РЕГИОНАЛЬНОЙ</t>
  </si>
  <si>
    <t>ПРОГРАММЫ КАПИТАЛЬНОГО РЕМОНТА ОБЩЕГО ИМУЩЕСТВА</t>
  </si>
  <si>
    <t>В МНОГОКВАРТИРНЫХ ДОМАХ СВЕРДЛОВСКОЙ ОБЛАСТИ</t>
  </si>
  <si>
    <t>Приложение N 1</t>
  </si>
  <si>
    <t>МНОГОКВАРТИРНЫХ ДОМОВ, КОТОРЫЕ ПОДЛЕЖАТ КАПИТАЛЬНОМУ РЕМОНТУ</t>
  </si>
  <si>
    <t>В РАМКАХ КРАТКОСРОЧНОГО ПЛАНА РЕАЛИЗАЦИИ</t>
  </si>
  <si>
    <t>РЕГИОНАЛЬНОЙ ПРОГРАММЫ КАПИТАЛЬНОГО РЕМОНТА ОБЩЕГО ИМУЩЕСТВА</t>
  </si>
  <si>
    <t>НА 2015-2017 ГОДЫ НА ТЕРРИТОРИИ МО КРАСНОУФИСКИЙ ОКРУГ</t>
  </si>
  <si>
    <t xml:space="preserve">      НА 2015-2017 ГОДЫ НА ТЕРРИТОРИИ МО КРАСНОУФИСКИЙ ОКРУГ</t>
  </si>
  <si>
    <t>от 29 июля 2014 г. N 1054</t>
  </si>
  <si>
    <t xml:space="preserve"> </t>
  </si>
  <si>
    <t>к Постановлению администрации</t>
  </si>
  <si>
    <t>Муниципального образования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</si>
</sst>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left"/>
    </xf>
    <xf numFmtId="49" fontId="2" fillId="0" borderId="2" xfId="0" applyNumberFormat="1" applyFont="1" applyFill="1" applyBorder="1" applyAlignment="1" applyProtection="1">
      <alignment horizontal="left"/>
    </xf>
    <xf numFmtId="49" fontId="2" fillId="0" borderId="10" xfId="0" applyNumberFormat="1" applyFont="1" applyFill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left"/>
      <protection locked="0"/>
    </xf>
    <xf numFmtId="3" fontId="1" fillId="0" borderId="5" xfId="0" applyNumberFormat="1" applyFont="1" applyBorder="1" applyAlignment="1">
      <alignment vertical="top" wrapText="1"/>
    </xf>
    <xf numFmtId="1" fontId="1" fillId="0" borderId="5" xfId="0" applyNumberFormat="1" applyFont="1" applyBorder="1" applyAlignment="1">
      <alignment vertical="top" wrapText="1"/>
    </xf>
    <xf numFmtId="0" fontId="3" fillId="0" borderId="0" xfId="0" applyFont="1"/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3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horizontal="left"/>
    </xf>
    <xf numFmtId="49" fontId="5" fillId="0" borderId="2" xfId="0" applyNumberFormat="1" applyFont="1" applyFill="1" applyBorder="1" applyAlignment="1" applyProtection="1">
      <alignment horizontal="left"/>
    </xf>
    <xf numFmtId="49" fontId="5" fillId="0" borderId="1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7" xfId="1" applyBorder="1" applyAlignment="1" applyProtection="1">
      <alignment horizontal="center" vertical="top" wrapText="1"/>
    </xf>
    <xf numFmtId="0" fontId="4" fillId="0" borderId="6" xfId="1" applyBorder="1" applyAlignment="1" applyProtection="1">
      <alignment horizontal="center" vertical="top" wrapText="1"/>
    </xf>
    <xf numFmtId="0" fontId="4" fillId="0" borderId="4" xfId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ist\AppData\Local\Temp\R01%20-%20&#1056;&#1077;&#1077;&#1089;&#1090;&#1088;%20&#1079;&#1076;&#1072;&#1085;&#1080;&#1081;%20-%20&#1050;&#1088;&#1072;&#1089;&#1085;&#1086;&#1091;&#1092;&#1080;&#1084;&#1089;&#1082;&#1080;&#1081;%20&#1086;&#1082;&#1088;&#1091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 refreshError="1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(силикат)</v>
          </cell>
        </row>
        <row r="213">
          <cell r="A213" t="str">
            <v>Крупноблочные (ячеистый бетон)</v>
          </cell>
        </row>
        <row r="214">
          <cell r="A214" t="str">
            <v>Крупноблочные (пеноблоки)</v>
          </cell>
        </row>
        <row r="215">
          <cell r="A215" t="str">
            <v>Крупноблочные (газоблоки)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F12378AE07BC2E374FC1BBE141849E43DF397F265A64B2C7A95BBCD221777B50B97A24219B3F5F02EFE82C89PB69J" TargetMode="External"/><Relationship Id="rId1" Type="http://schemas.openxmlformats.org/officeDocument/2006/relationships/hyperlink" Target="consultantplus://offline/ref=F12378AE07BC2E374FC1BBE141849E43DF397F265A64B2C7A95BBCD221777B50B97A24219B3F5F02EFE82C8EPB64J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74" zoomScaleNormal="74" workbookViewId="0">
      <selection activeCell="T15" sqref="T15"/>
    </sheetView>
  </sheetViews>
  <sheetFormatPr defaultRowHeight="15"/>
  <cols>
    <col min="2" max="2" width="41.7109375" customWidth="1"/>
    <col min="3" max="3" width="9.140625" customWidth="1"/>
    <col min="5" max="5" width="12.140625" customWidth="1"/>
    <col min="14" max="14" width="12" customWidth="1"/>
    <col min="15" max="15" width="11.85546875" bestFit="1" customWidth="1"/>
    <col min="18" max="18" width="9.140625" customWidth="1"/>
  </cols>
  <sheetData>
    <row r="1" spans="1:18">
      <c r="Q1" s="26" t="s">
        <v>66</v>
      </c>
    </row>
    <row r="2" spans="1:18">
      <c r="Q2" s="26" t="s">
        <v>74</v>
      </c>
      <c r="R2" t="s">
        <v>73</v>
      </c>
    </row>
    <row r="3" spans="1:18">
      <c r="Q3" s="26" t="s">
        <v>75</v>
      </c>
    </row>
    <row r="4" spans="1:18">
      <c r="Q4" s="26" t="s">
        <v>72</v>
      </c>
    </row>
    <row r="5" spans="1:18">
      <c r="Q5" s="26"/>
    </row>
    <row r="6" spans="1:18">
      <c r="H6" s="27" t="s">
        <v>61</v>
      </c>
    </row>
    <row r="7" spans="1:18">
      <c r="H7" s="27" t="s">
        <v>67</v>
      </c>
    </row>
    <row r="8" spans="1:18">
      <c r="H8" s="27" t="s">
        <v>68</v>
      </c>
    </row>
    <row r="9" spans="1:18">
      <c r="H9" s="27" t="s">
        <v>69</v>
      </c>
    </row>
    <row r="10" spans="1:18">
      <c r="H10" s="27" t="s">
        <v>65</v>
      </c>
    </row>
    <row r="11" spans="1:18">
      <c r="E11" s="14" t="s">
        <v>71</v>
      </c>
    </row>
    <row r="12" spans="1:18" ht="16.5" thickBot="1">
      <c r="H12" s="28"/>
    </row>
    <row r="13" spans="1:18" ht="16.5" thickBot="1">
      <c r="A13" s="29" t="s">
        <v>0</v>
      </c>
      <c r="B13" s="29" t="s">
        <v>1</v>
      </c>
      <c r="C13" s="32" t="s">
        <v>2</v>
      </c>
      <c r="D13" s="33"/>
      <c r="E13" s="29" t="s">
        <v>3</v>
      </c>
      <c r="F13" s="29" t="s">
        <v>4</v>
      </c>
      <c r="G13" s="29" t="s">
        <v>5</v>
      </c>
      <c r="H13" s="29" t="s">
        <v>6</v>
      </c>
      <c r="I13" s="32" t="s">
        <v>7</v>
      </c>
      <c r="J13" s="34"/>
      <c r="K13" s="34"/>
      <c r="L13" s="33"/>
      <c r="M13" s="29" t="s">
        <v>8</v>
      </c>
      <c r="N13" s="29" t="s">
        <v>9</v>
      </c>
      <c r="O13" s="29" t="s">
        <v>10</v>
      </c>
      <c r="P13" s="29" t="s">
        <v>11</v>
      </c>
      <c r="Q13" s="29" t="s">
        <v>12</v>
      </c>
    </row>
    <row r="14" spans="1:18" ht="16.5" customHeight="1" thickBot="1">
      <c r="A14" s="30"/>
      <c r="B14" s="30"/>
      <c r="C14" s="29" t="s">
        <v>13</v>
      </c>
      <c r="D14" s="29" t="s">
        <v>14</v>
      </c>
      <c r="E14" s="30"/>
      <c r="F14" s="30"/>
      <c r="G14" s="30"/>
      <c r="H14" s="30"/>
      <c r="I14" s="29" t="s">
        <v>15</v>
      </c>
      <c r="J14" s="32" t="s">
        <v>16</v>
      </c>
      <c r="K14" s="33"/>
      <c r="L14" s="29" t="s">
        <v>17</v>
      </c>
      <c r="M14" s="30"/>
      <c r="N14" s="30"/>
      <c r="O14" s="30"/>
      <c r="P14" s="30"/>
      <c r="Q14" s="30"/>
    </row>
    <row r="15" spans="1:18" ht="240.75" customHeight="1" thickBot="1">
      <c r="A15" s="30"/>
      <c r="B15" s="30"/>
      <c r="C15" s="30"/>
      <c r="D15" s="30"/>
      <c r="E15" s="30"/>
      <c r="F15" s="30"/>
      <c r="G15" s="30"/>
      <c r="H15" s="31"/>
      <c r="I15" s="31"/>
      <c r="J15" s="1" t="s">
        <v>18</v>
      </c>
      <c r="K15" s="1" t="s">
        <v>19</v>
      </c>
      <c r="L15" s="31"/>
      <c r="M15" s="31"/>
      <c r="N15" s="31"/>
      <c r="O15" s="31"/>
      <c r="P15" s="31"/>
      <c r="Q15" s="30"/>
    </row>
    <row r="16" spans="1:18" ht="32.25" thickBot="1">
      <c r="A16" s="31"/>
      <c r="B16" s="31"/>
      <c r="C16" s="31"/>
      <c r="D16" s="31"/>
      <c r="E16" s="31"/>
      <c r="F16" s="31"/>
      <c r="G16" s="31"/>
      <c r="H16" s="1" t="s">
        <v>20</v>
      </c>
      <c r="I16" s="1" t="s">
        <v>20</v>
      </c>
      <c r="J16" s="1" t="s">
        <v>20</v>
      </c>
      <c r="K16" s="1" t="s">
        <v>20</v>
      </c>
      <c r="L16" s="1" t="s">
        <v>20</v>
      </c>
      <c r="M16" s="1" t="s">
        <v>21</v>
      </c>
      <c r="N16" s="1" t="s">
        <v>22</v>
      </c>
      <c r="O16" s="1" t="s">
        <v>23</v>
      </c>
      <c r="P16" s="1" t="s">
        <v>23</v>
      </c>
      <c r="Q16" s="31"/>
    </row>
    <row r="17" spans="1:17" ht="16.5" thickBot="1">
      <c r="A17" s="2">
        <v>1</v>
      </c>
      <c r="B17" s="7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>
        <v>16</v>
      </c>
      <c r="Q17" s="1">
        <v>17</v>
      </c>
    </row>
    <row r="18" spans="1:17" ht="16.5" thickBot="1">
      <c r="A18" s="6">
        <v>1</v>
      </c>
      <c r="B18" s="8" t="s">
        <v>31</v>
      </c>
      <c r="C18" s="3">
        <v>1960</v>
      </c>
      <c r="D18" s="3">
        <v>0</v>
      </c>
      <c r="E18" s="11" t="s">
        <v>37</v>
      </c>
      <c r="F18" s="3">
        <v>2</v>
      </c>
      <c r="G18" s="3">
        <v>3</v>
      </c>
      <c r="H18" s="3">
        <v>587</v>
      </c>
      <c r="I18" s="3">
        <v>587</v>
      </c>
      <c r="J18" s="3">
        <v>0</v>
      </c>
      <c r="K18" s="3">
        <v>351.2</v>
      </c>
      <c r="L18" s="3">
        <v>351.2</v>
      </c>
      <c r="M18" s="3">
        <v>31</v>
      </c>
      <c r="N18" s="12">
        <v>3019950</v>
      </c>
      <c r="O18" s="12">
        <f t="shared" ref="O18:O29" si="0">N18/H18</f>
        <v>5144.7189097103919</v>
      </c>
      <c r="P18" s="3">
        <v>7.1420000000000003</v>
      </c>
      <c r="Q18" s="3" t="s">
        <v>57</v>
      </c>
    </row>
    <row r="19" spans="1:17" ht="16.5" thickBot="1">
      <c r="A19" s="6">
        <v>2</v>
      </c>
      <c r="B19" s="8" t="s">
        <v>32</v>
      </c>
      <c r="C19" s="3">
        <v>1960</v>
      </c>
      <c r="D19" s="3">
        <v>0</v>
      </c>
      <c r="E19" s="11" t="s">
        <v>37</v>
      </c>
      <c r="F19" s="3">
        <v>2</v>
      </c>
      <c r="G19" s="3">
        <v>1</v>
      </c>
      <c r="H19" s="3">
        <v>379.4</v>
      </c>
      <c r="I19" s="3">
        <v>379.4</v>
      </c>
      <c r="J19" s="3">
        <v>16</v>
      </c>
      <c r="K19" s="3">
        <v>302.8</v>
      </c>
      <c r="L19" s="3">
        <v>179.2</v>
      </c>
      <c r="M19" s="3">
        <v>17</v>
      </c>
      <c r="N19" s="12">
        <v>1962654</v>
      </c>
      <c r="O19" s="12">
        <f t="shared" si="0"/>
        <v>5173.046916183448</v>
      </c>
      <c r="P19" s="3">
        <v>7.1420000000000003</v>
      </c>
      <c r="Q19" s="3" t="s">
        <v>58</v>
      </c>
    </row>
    <row r="20" spans="1:17" ht="16.5" thickBot="1">
      <c r="A20" s="6">
        <v>3</v>
      </c>
      <c r="B20" s="8" t="s">
        <v>27</v>
      </c>
      <c r="C20" s="3">
        <v>1960</v>
      </c>
      <c r="D20" s="3">
        <v>0</v>
      </c>
      <c r="E20" s="11" t="s">
        <v>37</v>
      </c>
      <c r="F20" s="3">
        <v>2</v>
      </c>
      <c r="G20" s="3">
        <v>1</v>
      </c>
      <c r="H20" s="3">
        <v>340.9</v>
      </c>
      <c r="I20" s="3">
        <v>340.9</v>
      </c>
      <c r="J20" s="3">
        <v>0</v>
      </c>
      <c r="K20" s="3">
        <v>230</v>
      </c>
      <c r="L20" s="3">
        <v>230</v>
      </c>
      <c r="M20" s="3">
        <v>20</v>
      </c>
      <c r="N20" s="12">
        <v>1387580</v>
      </c>
      <c r="O20" s="12">
        <f t="shared" si="0"/>
        <v>4070.3432091522445</v>
      </c>
      <c r="P20" s="3">
        <v>7.1420000000000003</v>
      </c>
      <c r="Q20" s="3" t="s">
        <v>58</v>
      </c>
    </row>
    <row r="21" spans="1:17" ht="16.5" thickBot="1">
      <c r="A21" s="6">
        <v>4</v>
      </c>
      <c r="B21" s="8" t="s">
        <v>28</v>
      </c>
      <c r="C21" s="3">
        <v>1961</v>
      </c>
      <c r="D21" s="3">
        <v>0</v>
      </c>
      <c r="E21" s="11" t="s">
        <v>37</v>
      </c>
      <c r="F21" s="3">
        <v>2</v>
      </c>
      <c r="G21" s="3">
        <v>3</v>
      </c>
      <c r="H21" s="3">
        <v>592.5</v>
      </c>
      <c r="I21" s="3">
        <v>592.5</v>
      </c>
      <c r="J21" s="3">
        <v>0</v>
      </c>
      <c r="K21" s="3">
        <v>358.4</v>
      </c>
      <c r="L21" s="3">
        <v>284.3</v>
      </c>
      <c r="M21" s="3">
        <v>21</v>
      </c>
      <c r="N21" s="12">
        <v>1321571</v>
      </c>
      <c r="O21" s="12">
        <f t="shared" si="0"/>
        <v>2230.4995780590716</v>
      </c>
      <c r="P21" s="3">
        <v>7.1420000000000003</v>
      </c>
      <c r="Q21" s="3" t="s">
        <v>59</v>
      </c>
    </row>
    <row r="22" spans="1:17" ht="16.5" thickBot="1">
      <c r="A22" s="6">
        <v>5</v>
      </c>
      <c r="B22" s="8" t="s">
        <v>33</v>
      </c>
      <c r="C22" s="3">
        <v>1961</v>
      </c>
      <c r="D22" s="3">
        <v>0</v>
      </c>
      <c r="E22" s="11" t="s">
        <v>37</v>
      </c>
      <c r="F22" s="3">
        <v>2</v>
      </c>
      <c r="G22" s="3">
        <v>3</v>
      </c>
      <c r="H22" s="3">
        <v>587.5</v>
      </c>
      <c r="I22" s="3">
        <v>587.5</v>
      </c>
      <c r="J22" s="3">
        <v>0</v>
      </c>
      <c r="K22" s="3">
        <v>358.7</v>
      </c>
      <c r="L22" s="3">
        <v>253.6</v>
      </c>
      <c r="M22" s="3">
        <v>18</v>
      </c>
      <c r="N22" s="12">
        <v>3013442</v>
      </c>
      <c r="O22" s="12">
        <f t="shared" si="0"/>
        <v>5129.2629787234046</v>
      </c>
      <c r="P22" s="3">
        <v>7.1420000000000003</v>
      </c>
      <c r="Q22" s="3" t="s">
        <v>57</v>
      </c>
    </row>
    <row r="23" spans="1:17" ht="16.5" thickBot="1">
      <c r="A23" s="6">
        <v>6</v>
      </c>
      <c r="B23" s="8" t="s">
        <v>34</v>
      </c>
      <c r="C23" s="3">
        <v>1962</v>
      </c>
      <c r="D23" s="3">
        <v>0</v>
      </c>
      <c r="E23" s="11" t="s">
        <v>37</v>
      </c>
      <c r="F23" s="3">
        <v>2</v>
      </c>
      <c r="G23" s="3">
        <v>3</v>
      </c>
      <c r="H23" s="3">
        <v>585.5</v>
      </c>
      <c r="I23" s="3">
        <v>585.5</v>
      </c>
      <c r="J23" s="3">
        <v>0</v>
      </c>
      <c r="K23" s="3">
        <v>344.6</v>
      </c>
      <c r="L23" s="3">
        <v>302.60000000000002</v>
      </c>
      <c r="M23" s="3">
        <v>20</v>
      </c>
      <c r="N23" s="12">
        <v>2967551</v>
      </c>
      <c r="O23" s="12">
        <f t="shared" si="0"/>
        <v>5068.4047822374041</v>
      </c>
      <c r="P23" s="3">
        <v>7.1420000000000003</v>
      </c>
      <c r="Q23" s="3" t="s">
        <v>57</v>
      </c>
    </row>
    <row r="24" spans="1:17" ht="16.5" thickBot="1">
      <c r="A24" s="6">
        <v>7</v>
      </c>
      <c r="B24" s="8" t="s">
        <v>35</v>
      </c>
      <c r="C24" s="3">
        <v>1962</v>
      </c>
      <c r="D24" s="3">
        <v>0</v>
      </c>
      <c r="E24" s="11" t="s">
        <v>37</v>
      </c>
      <c r="F24" s="3">
        <v>2</v>
      </c>
      <c r="G24" s="3">
        <v>2</v>
      </c>
      <c r="H24" s="3">
        <v>508.8</v>
      </c>
      <c r="I24" s="3">
        <v>508.8</v>
      </c>
      <c r="J24" s="3">
        <v>43.8</v>
      </c>
      <c r="K24" s="3">
        <v>342.5</v>
      </c>
      <c r="L24" s="3">
        <v>342.5</v>
      </c>
      <c r="M24" s="3">
        <v>21</v>
      </c>
      <c r="N24" s="12">
        <v>1475508</v>
      </c>
      <c r="O24" s="12">
        <f t="shared" si="0"/>
        <v>2899.9764150943397</v>
      </c>
      <c r="P24" s="3">
        <v>7.1420000000000003</v>
      </c>
      <c r="Q24" s="3" t="s">
        <v>58</v>
      </c>
    </row>
    <row r="25" spans="1:17" ht="16.5" thickBot="1">
      <c r="A25" s="6">
        <v>8</v>
      </c>
      <c r="B25" s="9" t="s">
        <v>36</v>
      </c>
      <c r="C25" s="3">
        <v>1962</v>
      </c>
      <c r="D25" s="3">
        <v>0</v>
      </c>
      <c r="E25" s="11" t="s">
        <v>37</v>
      </c>
      <c r="F25" s="3">
        <v>2</v>
      </c>
      <c r="G25" s="3">
        <v>2</v>
      </c>
      <c r="H25" s="3">
        <v>543.79999999999995</v>
      </c>
      <c r="I25" s="3">
        <v>543.79999999999995</v>
      </c>
      <c r="J25" s="3">
        <v>0</v>
      </c>
      <c r="K25" s="3">
        <v>386.3</v>
      </c>
      <c r="L25" s="3">
        <v>386.3</v>
      </c>
      <c r="M25" s="3">
        <v>17</v>
      </c>
      <c r="N25" s="12">
        <v>1991062</v>
      </c>
      <c r="O25" s="12">
        <f t="shared" si="0"/>
        <v>3661.3865391688123</v>
      </c>
      <c r="P25" s="3">
        <v>7.1420000000000003</v>
      </c>
      <c r="Q25" s="3" t="s">
        <v>59</v>
      </c>
    </row>
    <row r="26" spans="1:17" ht="16.5" thickBot="1">
      <c r="A26" s="6">
        <v>9</v>
      </c>
      <c r="B26" s="10" t="s">
        <v>30</v>
      </c>
      <c r="C26" s="3">
        <v>1963</v>
      </c>
      <c r="D26" s="3">
        <v>0</v>
      </c>
      <c r="E26" s="11" t="s">
        <v>37</v>
      </c>
      <c r="F26" s="3">
        <v>2</v>
      </c>
      <c r="G26" s="3">
        <v>3</v>
      </c>
      <c r="H26" s="3">
        <v>566.79999999999995</v>
      </c>
      <c r="I26" s="3">
        <v>566.79999999999995</v>
      </c>
      <c r="J26" s="3">
        <v>0</v>
      </c>
      <c r="K26" s="3">
        <v>320.2</v>
      </c>
      <c r="L26" s="3">
        <v>320.2</v>
      </c>
      <c r="M26" s="3">
        <v>24</v>
      </c>
      <c r="N26" s="12">
        <v>2472509</v>
      </c>
      <c r="O26" s="12">
        <f t="shared" si="0"/>
        <v>4362.2247706422022</v>
      </c>
      <c r="P26" s="3">
        <v>7.1420000000000003</v>
      </c>
      <c r="Q26" s="3" t="s">
        <v>59</v>
      </c>
    </row>
    <row r="27" spans="1:17" ht="16.5" thickBot="1">
      <c r="A27" s="6">
        <v>10</v>
      </c>
      <c r="B27" s="10" t="s">
        <v>29</v>
      </c>
      <c r="C27" s="3">
        <v>1963</v>
      </c>
      <c r="D27" s="3">
        <v>0</v>
      </c>
      <c r="E27" s="11" t="s">
        <v>38</v>
      </c>
      <c r="F27" s="3">
        <v>2</v>
      </c>
      <c r="G27" s="3">
        <v>1</v>
      </c>
      <c r="H27" s="3">
        <v>328.1</v>
      </c>
      <c r="I27" s="3">
        <v>328.1</v>
      </c>
      <c r="J27" s="3">
        <v>0</v>
      </c>
      <c r="K27" s="3">
        <v>344.6</v>
      </c>
      <c r="L27" s="3">
        <v>328.1</v>
      </c>
      <c r="M27" s="3">
        <v>6</v>
      </c>
      <c r="N27" s="12">
        <v>3452811</v>
      </c>
      <c r="O27" s="12">
        <f t="shared" si="0"/>
        <v>10523.654373666564</v>
      </c>
      <c r="P27" s="3">
        <v>7.1420000000000003</v>
      </c>
      <c r="Q27" s="3" t="s">
        <v>59</v>
      </c>
    </row>
    <row r="28" spans="1:17" ht="16.5" thickBot="1">
      <c r="A28" s="6">
        <v>11</v>
      </c>
      <c r="B28" s="10" t="s">
        <v>26</v>
      </c>
      <c r="C28" s="3">
        <v>1963</v>
      </c>
      <c r="D28" s="3">
        <v>0</v>
      </c>
      <c r="E28" s="11" t="s">
        <v>37</v>
      </c>
      <c r="F28" s="3">
        <v>2</v>
      </c>
      <c r="G28" s="3">
        <v>2</v>
      </c>
      <c r="H28" s="3">
        <v>435.4</v>
      </c>
      <c r="I28" s="3">
        <v>435.4</v>
      </c>
      <c r="J28" s="3">
        <v>0</v>
      </c>
      <c r="K28" s="3">
        <v>261.3</v>
      </c>
      <c r="L28" s="3">
        <v>216.5</v>
      </c>
      <c r="M28" s="3">
        <v>28</v>
      </c>
      <c r="N28" s="12">
        <v>4962577</v>
      </c>
      <c r="O28" s="12">
        <f t="shared" si="0"/>
        <v>11397.742305925587</v>
      </c>
      <c r="P28" s="3">
        <v>7.1420000000000003</v>
      </c>
      <c r="Q28" s="3" t="s">
        <v>59</v>
      </c>
    </row>
    <row r="29" spans="1:17" ht="16.5" thickBot="1">
      <c r="A29" s="4" t="s">
        <v>24</v>
      </c>
      <c r="B29" s="5"/>
      <c r="C29" s="1" t="s">
        <v>25</v>
      </c>
      <c r="D29" s="1" t="s">
        <v>25</v>
      </c>
      <c r="E29" s="1" t="s">
        <v>25</v>
      </c>
      <c r="F29" s="1" t="s">
        <v>25</v>
      </c>
      <c r="G29" s="1" t="s">
        <v>25</v>
      </c>
      <c r="H29" s="3">
        <f t="shared" ref="H29:N29" si="1">SUM(H18:H28)</f>
        <v>5455.7000000000007</v>
      </c>
      <c r="I29" s="3">
        <f t="shared" si="1"/>
        <v>5455.7000000000007</v>
      </c>
      <c r="J29" s="3">
        <f>SUM(J18:J28)</f>
        <v>59.8</v>
      </c>
      <c r="K29" s="3">
        <f>SUM(K18:K28)</f>
        <v>3600.6000000000004</v>
      </c>
      <c r="L29" s="3">
        <f t="shared" si="1"/>
        <v>3194.5</v>
      </c>
      <c r="M29" s="3">
        <f t="shared" si="1"/>
        <v>223</v>
      </c>
      <c r="N29" s="12">
        <f t="shared" si="1"/>
        <v>28027215</v>
      </c>
      <c r="O29" s="13">
        <f t="shared" si="0"/>
        <v>5137.2353685136641</v>
      </c>
      <c r="P29" s="3">
        <f>SUM(P18:P28)</f>
        <v>78.561999999999998</v>
      </c>
      <c r="Q29" s="3"/>
    </row>
  </sheetData>
  <mergeCells count="18">
    <mergeCell ref="A13:A16"/>
    <mergeCell ref="B13:B16"/>
    <mergeCell ref="C13:D13"/>
    <mergeCell ref="E13:E16"/>
    <mergeCell ref="F13:F16"/>
    <mergeCell ref="G13:G16"/>
    <mergeCell ref="Q13:Q16"/>
    <mergeCell ref="C14:C16"/>
    <mergeCell ref="D14:D16"/>
    <mergeCell ref="I14:I15"/>
    <mergeCell ref="J14:K14"/>
    <mergeCell ref="L14:L15"/>
    <mergeCell ref="H13:H15"/>
    <mergeCell ref="I13:L13"/>
    <mergeCell ref="M13:M15"/>
    <mergeCell ref="N13:N15"/>
    <mergeCell ref="O13:O15"/>
    <mergeCell ref="P13:P15"/>
  </mergeCells>
  <dataValidations count="1">
    <dataValidation type="list" allowBlank="1" showInputMessage="1" showErrorMessage="1" sqref="E18:E28">
      <formula1>стены</formula1>
    </dataValidation>
  </dataValidations>
  <pageMargins left="0.7" right="0.7" top="0.75" bottom="0.75" header="0.3" footer="0.3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topLeftCell="A16" zoomScale="90" zoomScaleNormal="90" workbookViewId="0">
      <selection activeCell="G35" sqref="G35"/>
    </sheetView>
  </sheetViews>
  <sheetFormatPr defaultRowHeight="15"/>
  <cols>
    <col min="1" max="1" width="5.42578125" customWidth="1"/>
    <col min="2" max="2" width="44.140625" customWidth="1"/>
    <col min="3" max="3" width="11.5703125" customWidth="1"/>
    <col min="4" max="4" width="10.28515625" customWidth="1"/>
    <col min="8" max="8" width="11" customWidth="1"/>
    <col min="12" max="12" width="10.42578125" customWidth="1"/>
    <col min="17" max="17" width="10.140625" bestFit="1" customWidth="1"/>
  </cols>
  <sheetData>
    <row r="1" spans="1:19">
      <c r="S1" s="14"/>
    </row>
    <row r="2" spans="1:19">
      <c r="S2" s="26" t="s">
        <v>60</v>
      </c>
    </row>
    <row r="3" spans="1:19">
      <c r="S3" s="26" t="s">
        <v>74</v>
      </c>
    </row>
    <row r="4" spans="1:19">
      <c r="S4" s="26" t="s">
        <v>75</v>
      </c>
    </row>
    <row r="5" spans="1:19">
      <c r="S5" s="26" t="s">
        <v>72</v>
      </c>
    </row>
    <row r="6" spans="1:19">
      <c r="G6" s="27" t="s">
        <v>61</v>
      </c>
      <c r="H6" s="27"/>
    </row>
    <row r="7" spans="1:19">
      <c r="G7" s="27" t="s">
        <v>62</v>
      </c>
      <c r="H7" s="27"/>
    </row>
    <row r="8" spans="1:19">
      <c r="G8" s="27" t="s">
        <v>63</v>
      </c>
      <c r="H8" s="27"/>
    </row>
    <row r="9" spans="1:19">
      <c r="G9" s="27" t="s">
        <v>64</v>
      </c>
      <c r="H9" s="27"/>
    </row>
    <row r="10" spans="1:19">
      <c r="G10" s="27" t="s">
        <v>65</v>
      </c>
    </row>
    <row r="11" spans="1:19">
      <c r="D11" s="14" t="s">
        <v>70</v>
      </c>
      <c r="K11" s="14"/>
      <c r="L11" s="14"/>
    </row>
    <row r="12" spans="1:19" ht="15.75" thickBot="1"/>
    <row r="13" spans="1:19" ht="15.75" thickBot="1">
      <c r="A13" s="35" t="s">
        <v>0</v>
      </c>
      <c r="B13" s="35" t="s">
        <v>1</v>
      </c>
      <c r="C13" s="35" t="s">
        <v>39</v>
      </c>
      <c r="D13" s="38" t="s">
        <v>40</v>
      </c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38" t="s">
        <v>41</v>
      </c>
      <c r="P13" s="39"/>
      <c r="Q13" s="39"/>
      <c r="R13" s="39"/>
      <c r="S13" s="40"/>
    </row>
    <row r="14" spans="1:19" ht="230.25" thickBot="1">
      <c r="A14" s="36"/>
      <c r="B14" s="36"/>
      <c r="C14" s="37"/>
      <c r="D14" s="15" t="s">
        <v>42</v>
      </c>
      <c r="E14" s="41" t="s">
        <v>43</v>
      </c>
      <c r="F14" s="42"/>
      <c r="G14" s="41" t="s">
        <v>44</v>
      </c>
      <c r="H14" s="42"/>
      <c r="I14" s="41" t="s">
        <v>45</v>
      </c>
      <c r="J14" s="42"/>
      <c r="K14" s="41" t="s">
        <v>46</v>
      </c>
      <c r="L14" s="42"/>
      <c r="M14" s="41" t="s">
        <v>47</v>
      </c>
      <c r="N14" s="42"/>
      <c r="O14" s="15" t="s">
        <v>48</v>
      </c>
      <c r="P14" s="15" t="s">
        <v>49</v>
      </c>
      <c r="Q14" s="15" t="s">
        <v>50</v>
      </c>
      <c r="R14" s="15" t="s">
        <v>51</v>
      </c>
      <c r="S14" s="15" t="s">
        <v>52</v>
      </c>
    </row>
    <row r="15" spans="1:19" ht="26.25" thickBot="1">
      <c r="A15" s="37"/>
      <c r="B15" s="37"/>
      <c r="C15" s="15" t="s">
        <v>22</v>
      </c>
      <c r="D15" s="15" t="s">
        <v>22</v>
      </c>
      <c r="E15" s="15" t="s">
        <v>53</v>
      </c>
      <c r="F15" s="15" t="s">
        <v>22</v>
      </c>
      <c r="G15" s="15" t="s">
        <v>20</v>
      </c>
      <c r="H15" s="15" t="s">
        <v>22</v>
      </c>
      <c r="I15" s="15" t="s">
        <v>20</v>
      </c>
      <c r="J15" s="15" t="s">
        <v>22</v>
      </c>
      <c r="K15" s="15" t="s">
        <v>54</v>
      </c>
      <c r="L15" s="15" t="s">
        <v>22</v>
      </c>
      <c r="M15" s="15" t="s">
        <v>55</v>
      </c>
      <c r="N15" s="15" t="s">
        <v>22</v>
      </c>
      <c r="O15" s="15" t="s">
        <v>22</v>
      </c>
      <c r="P15" s="15" t="s">
        <v>22</v>
      </c>
      <c r="Q15" s="15" t="s">
        <v>22</v>
      </c>
      <c r="R15" s="15" t="s">
        <v>22</v>
      </c>
      <c r="S15" s="15" t="s">
        <v>22</v>
      </c>
    </row>
    <row r="16" spans="1:19" ht="15.75" thickBot="1">
      <c r="A16" s="16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</row>
    <row r="17" spans="1:19" ht="15.75" customHeight="1" thickBot="1">
      <c r="A17" s="22">
        <v>1</v>
      </c>
      <c r="B17" s="23" t="s">
        <v>31</v>
      </c>
      <c r="C17" s="20">
        <v>3019950</v>
      </c>
      <c r="D17" s="20">
        <f>C17-H17-L17-Q17</f>
        <v>1301955</v>
      </c>
      <c r="E17" s="17">
        <v>0</v>
      </c>
      <c r="F17" s="17">
        <v>0</v>
      </c>
      <c r="G17" s="17">
        <v>531</v>
      </c>
      <c r="H17" s="20">
        <v>1448949</v>
      </c>
      <c r="I17" s="17">
        <v>0</v>
      </c>
      <c r="J17" s="17">
        <v>0</v>
      </c>
      <c r="K17" s="21">
        <v>150.71</v>
      </c>
      <c r="L17" s="20">
        <v>269046</v>
      </c>
      <c r="M17" s="17">
        <v>0</v>
      </c>
      <c r="N17" s="17">
        <v>0</v>
      </c>
      <c r="O17" s="17">
        <v>0</v>
      </c>
      <c r="P17" s="17">
        <v>0</v>
      </c>
      <c r="Q17" s="20">
        <v>0</v>
      </c>
      <c r="R17" s="17">
        <v>0</v>
      </c>
      <c r="S17" s="17">
        <v>0</v>
      </c>
    </row>
    <row r="18" spans="1:19" ht="15.75" thickBot="1">
      <c r="A18" s="22">
        <v>2</v>
      </c>
      <c r="B18" s="23" t="s">
        <v>32</v>
      </c>
      <c r="C18" s="20">
        <v>1962654</v>
      </c>
      <c r="D18" s="20">
        <f t="shared" ref="D18:D27" si="0">C18-H18-L18-Q18</f>
        <v>260759</v>
      </c>
      <c r="E18" s="17">
        <v>0</v>
      </c>
      <c r="F18" s="17">
        <v>0</v>
      </c>
      <c r="G18" s="17">
        <v>334</v>
      </c>
      <c r="H18" s="20">
        <v>968179</v>
      </c>
      <c r="I18" s="17">
        <v>0</v>
      </c>
      <c r="J18" s="17">
        <v>0</v>
      </c>
      <c r="K18" s="21">
        <v>389.94</v>
      </c>
      <c r="L18" s="20">
        <v>395616</v>
      </c>
      <c r="M18" s="17">
        <v>0</v>
      </c>
      <c r="N18" s="17">
        <v>0</v>
      </c>
      <c r="O18" s="17">
        <v>0</v>
      </c>
      <c r="P18" s="17">
        <v>0</v>
      </c>
      <c r="Q18" s="20">
        <v>338100</v>
      </c>
      <c r="R18" s="17">
        <v>0</v>
      </c>
      <c r="S18" s="17">
        <v>0</v>
      </c>
    </row>
    <row r="19" spans="1:19" ht="15.75" thickBot="1">
      <c r="A19" s="22">
        <v>3</v>
      </c>
      <c r="B19" s="23" t="s">
        <v>27</v>
      </c>
      <c r="C19" s="20">
        <v>1387580</v>
      </c>
      <c r="D19" s="20">
        <f t="shared" si="0"/>
        <v>211072</v>
      </c>
      <c r="E19" s="17">
        <v>0</v>
      </c>
      <c r="F19" s="17">
        <v>0</v>
      </c>
      <c r="G19" s="17">
        <v>305</v>
      </c>
      <c r="H19" s="20">
        <v>963769</v>
      </c>
      <c r="I19" s="17">
        <v>0</v>
      </c>
      <c r="J19" s="17">
        <v>0</v>
      </c>
      <c r="K19" s="21">
        <v>138.34</v>
      </c>
      <c r="L19" s="20">
        <v>179830</v>
      </c>
      <c r="M19" s="17">
        <v>0</v>
      </c>
      <c r="N19" s="17">
        <v>0</v>
      </c>
      <c r="O19" s="17">
        <v>0</v>
      </c>
      <c r="P19" s="17">
        <v>0</v>
      </c>
      <c r="Q19" s="20">
        <v>32909</v>
      </c>
      <c r="R19" s="17">
        <v>0</v>
      </c>
      <c r="S19" s="17">
        <v>0</v>
      </c>
    </row>
    <row r="20" spans="1:19" ht="15.75" thickBot="1">
      <c r="A20" s="22">
        <v>4</v>
      </c>
      <c r="B20" s="23" t="s">
        <v>28</v>
      </c>
      <c r="C20" s="20">
        <v>1321571</v>
      </c>
      <c r="D20" s="20">
        <f t="shared" si="0"/>
        <v>1321571</v>
      </c>
      <c r="E20" s="17">
        <v>0</v>
      </c>
      <c r="F20" s="17">
        <v>0</v>
      </c>
      <c r="G20" s="17">
        <v>0</v>
      </c>
      <c r="H20" s="20">
        <v>0</v>
      </c>
      <c r="I20" s="17">
        <v>0</v>
      </c>
      <c r="J20" s="17">
        <v>0</v>
      </c>
      <c r="K20" s="21">
        <v>0</v>
      </c>
      <c r="L20" s="20">
        <v>0</v>
      </c>
      <c r="M20" s="17">
        <v>0</v>
      </c>
      <c r="N20" s="17">
        <v>0</v>
      </c>
      <c r="O20" s="17">
        <v>0</v>
      </c>
      <c r="P20" s="17">
        <v>0</v>
      </c>
      <c r="Q20" s="20">
        <v>0</v>
      </c>
      <c r="R20" s="17">
        <v>0</v>
      </c>
      <c r="S20" s="17">
        <v>0</v>
      </c>
    </row>
    <row r="21" spans="1:19" ht="15.75" thickBot="1">
      <c r="A21" s="22">
        <v>5</v>
      </c>
      <c r="B21" s="23" t="s">
        <v>33</v>
      </c>
      <c r="C21" s="20">
        <v>3013442</v>
      </c>
      <c r="D21" s="20">
        <f t="shared" si="0"/>
        <v>1301955</v>
      </c>
      <c r="E21" s="17">
        <v>0</v>
      </c>
      <c r="F21" s="17">
        <v>0</v>
      </c>
      <c r="G21" s="17">
        <v>531</v>
      </c>
      <c r="H21" s="20">
        <v>1442190</v>
      </c>
      <c r="I21" s="17">
        <v>0</v>
      </c>
      <c r="J21" s="17">
        <v>0</v>
      </c>
      <c r="K21" s="21">
        <v>150.71</v>
      </c>
      <c r="L21" s="20">
        <v>269297</v>
      </c>
      <c r="M21" s="17">
        <v>0</v>
      </c>
      <c r="N21" s="17">
        <v>0</v>
      </c>
      <c r="O21" s="17">
        <v>0</v>
      </c>
      <c r="P21" s="17">
        <v>0</v>
      </c>
      <c r="Q21" s="20">
        <v>0</v>
      </c>
      <c r="R21" s="17">
        <v>0</v>
      </c>
      <c r="S21" s="17">
        <v>0</v>
      </c>
    </row>
    <row r="22" spans="1:19" ht="15.75" thickBot="1">
      <c r="A22" s="22">
        <v>6</v>
      </c>
      <c r="B22" s="23" t="s">
        <v>34</v>
      </c>
      <c r="C22" s="20">
        <v>2967551</v>
      </c>
      <c r="D22" s="20">
        <f t="shared" si="0"/>
        <v>1256067</v>
      </c>
      <c r="E22" s="17">
        <v>0</v>
      </c>
      <c r="F22" s="17">
        <v>0</v>
      </c>
      <c r="G22" s="17">
        <v>531</v>
      </c>
      <c r="H22" s="20">
        <v>1442190</v>
      </c>
      <c r="I22" s="17">
        <v>0</v>
      </c>
      <c r="J22" s="17">
        <v>0</v>
      </c>
      <c r="K22" s="21">
        <v>150.71</v>
      </c>
      <c r="L22" s="20">
        <v>269294</v>
      </c>
      <c r="M22" s="17">
        <v>0</v>
      </c>
      <c r="N22" s="17">
        <v>0</v>
      </c>
      <c r="O22" s="17">
        <v>0</v>
      </c>
      <c r="P22" s="17">
        <v>0</v>
      </c>
      <c r="Q22" s="20">
        <v>0</v>
      </c>
      <c r="R22" s="17">
        <v>0</v>
      </c>
      <c r="S22" s="17">
        <v>0</v>
      </c>
    </row>
    <row r="23" spans="1:19" ht="15.75" thickBot="1">
      <c r="A23" s="22">
        <v>7</v>
      </c>
      <c r="B23" s="23" t="s">
        <v>35</v>
      </c>
      <c r="C23" s="20">
        <v>1475508</v>
      </c>
      <c r="D23" s="20">
        <f t="shared" si="0"/>
        <v>53506</v>
      </c>
      <c r="E23" s="17">
        <v>0</v>
      </c>
      <c r="F23" s="17">
        <v>0</v>
      </c>
      <c r="G23" s="17">
        <v>368</v>
      </c>
      <c r="H23" s="20">
        <v>968157</v>
      </c>
      <c r="I23" s="17">
        <v>0</v>
      </c>
      <c r="J23" s="17">
        <v>0</v>
      </c>
      <c r="K23" s="21" t="s">
        <v>56</v>
      </c>
      <c r="L23" s="20">
        <v>447999</v>
      </c>
      <c r="M23" s="17">
        <v>0</v>
      </c>
      <c r="N23" s="17">
        <v>0</v>
      </c>
      <c r="O23" s="17">
        <v>0</v>
      </c>
      <c r="P23" s="17">
        <v>0</v>
      </c>
      <c r="Q23" s="20">
        <v>5846</v>
      </c>
      <c r="R23" s="17">
        <v>0</v>
      </c>
      <c r="S23" s="17">
        <v>0</v>
      </c>
    </row>
    <row r="24" spans="1:19" ht="15.75" thickBot="1">
      <c r="A24" s="22">
        <v>8</v>
      </c>
      <c r="B24" s="24" t="s">
        <v>36</v>
      </c>
      <c r="C24" s="20">
        <v>1991062</v>
      </c>
      <c r="D24" s="20">
        <f t="shared" si="0"/>
        <v>78378</v>
      </c>
      <c r="E24" s="17">
        <v>0</v>
      </c>
      <c r="F24" s="17">
        <v>0</v>
      </c>
      <c r="G24" s="17">
        <v>466</v>
      </c>
      <c r="H24" s="20">
        <v>1332756</v>
      </c>
      <c r="I24" s="17">
        <v>0</v>
      </c>
      <c r="J24" s="17">
        <v>0</v>
      </c>
      <c r="K24" s="21">
        <v>644.15</v>
      </c>
      <c r="L24" s="20">
        <v>579928</v>
      </c>
      <c r="M24" s="17">
        <v>0</v>
      </c>
      <c r="N24" s="17">
        <v>0</v>
      </c>
      <c r="O24" s="17">
        <v>0</v>
      </c>
      <c r="P24" s="17">
        <v>0</v>
      </c>
      <c r="Q24" s="20">
        <v>0</v>
      </c>
      <c r="R24" s="17">
        <v>0</v>
      </c>
      <c r="S24" s="17">
        <v>0</v>
      </c>
    </row>
    <row r="25" spans="1:19" ht="15.75" thickBot="1">
      <c r="A25" s="22">
        <v>9</v>
      </c>
      <c r="B25" s="25" t="s">
        <v>30</v>
      </c>
      <c r="C25" s="20">
        <v>2472509</v>
      </c>
      <c r="D25" s="20">
        <f t="shared" si="0"/>
        <v>118718</v>
      </c>
      <c r="E25" s="17">
        <v>0</v>
      </c>
      <c r="F25" s="17">
        <v>0</v>
      </c>
      <c r="G25" s="17">
        <v>463</v>
      </c>
      <c r="H25" s="20">
        <v>1532368</v>
      </c>
      <c r="I25" s="17">
        <v>0</v>
      </c>
      <c r="J25" s="17">
        <v>0</v>
      </c>
      <c r="K25" s="21">
        <v>575.84</v>
      </c>
      <c r="L25" s="20">
        <v>813961</v>
      </c>
      <c r="M25" s="17">
        <v>0</v>
      </c>
      <c r="N25" s="17">
        <v>0</v>
      </c>
      <c r="O25" s="17">
        <v>0</v>
      </c>
      <c r="P25" s="17">
        <v>0</v>
      </c>
      <c r="Q25" s="20">
        <v>7462</v>
      </c>
      <c r="R25" s="17">
        <v>0</v>
      </c>
      <c r="S25" s="17">
        <v>0</v>
      </c>
    </row>
    <row r="26" spans="1:19" ht="15.75" thickBot="1">
      <c r="A26" s="22">
        <v>10</v>
      </c>
      <c r="B26" s="25" t="s">
        <v>29</v>
      </c>
      <c r="C26" s="20">
        <v>3452811</v>
      </c>
      <c r="D26" s="20">
        <f>C26-H26-L26-N26-Q26</f>
        <v>50708</v>
      </c>
      <c r="E26" s="17">
        <v>0</v>
      </c>
      <c r="F26" s="17">
        <v>0</v>
      </c>
      <c r="G26" s="17">
        <v>290</v>
      </c>
      <c r="H26" s="20">
        <v>1170272</v>
      </c>
      <c r="I26" s="17">
        <v>0</v>
      </c>
      <c r="J26" s="17">
        <v>0</v>
      </c>
      <c r="K26" s="21">
        <v>493.9</v>
      </c>
      <c r="L26" s="20">
        <v>2076495</v>
      </c>
      <c r="M26" s="17">
        <v>0</v>
      </c>
      <c r="N26" s="17">
        <v>0</v>
      </c>
      <c r="O26" s="17">
        <v>0</v>
      </c>
      <c r="P26" s="17">
        <v>0</v>
      </c>
      <c r="Q26" s="20">
        <v>155336</v>
      </c>
      <c r="R26" s="17">
        <v>0</v>
      </c>
      <c r="S26" s="17">
        <v>0</v>
      </c>
    </row>
    <row r="27" spans="1:19" ht="15.75" thickBot="1">
      <c r="A27" s="22">
        <v>11</v>
      </c>
      <c r="B27" s="25" t="s">
        <v>26</v>
      </c>
      <c r="C27" s="20">
        <v>4962577</v>
      </c>
      <c r="D27" s="20">
        <f t="shared" si="0"/>
        <v>52890</v>
      </c>
      <c r="E27" s="17">
        <v>0</v>
      </c>
      <c r="F27" s="17">
        <v>0</v>
      </c>
      <c r="G27" s="17">
        <v>365</v>
      </c>
      <c r="H27" s="20">
        <v>1361930</v>
      </c>
      <c r="I27" s="17">
        <v>0</v>
      </c>
      <c r="J27" s="17">
        <v>0</v>
      </c>
      <c r="K27" s="21">
        <v>635.35</v>
      </c>
      <c r="L27" s="20">
        <v>2695277</v>
      </c>
      <c r="M27" s="17">
        <v>0</v>
      </c>
      <c r="N27" s="17">
        <v>0</v>
      </c>
      <c r="O27" s="17">
        <v>0</v>
      </c>
      <c r="P27" s="17">
        <v>0</v>
      </c>
      <c r="Q27" s="20">
        <v>852480</v>
      </c>
      <c r="R27" s="17">
        <v>0</v>
      </c>
      <c r="S27" s="17">
        <v>0</v>
      </c>
    </row>
    <row r="28" spans="1:19" ht="26.25" thickBot="1">
      <c r="A28" s="18" t="s">
        <v>24</v>
      </c>
      <c r="B28" s="19"/>
      <c r="C28" s="20">
        <f t="shared" ref="C28:S28" si="1">SUM(C17:C27)</f>
        <v>28027215</v>
      </c>
      <c r="D28" s="20">
        <f t="shared" si="1"/>
        <v>6007579</v>
      </c>
      <c r="E28" s="17">
        <f t="shared" si="1"/>
        <v>0</v>
      </c>
      <c r="F28" s="17">
        <f t="shared" si="1"/>
        <v>0</v>
      </c>
      <c r="G28" s="17">
        <f t="shared" si="1"/>
        <v>4184</v>
      </c>
      <c r="H28" s="20">
        <f t="shared" si="1"/>
        <v>12630760</v>
      </c>
      <c r="I28" s="17">
        <f t="shared" si="1"/>
        <v>0</v>
      </c>
      <c r="J28" s="17">
        <f t="shared" si="1"/>
        <v>0</v>
      </c>
      <c r="K28" s="21">
        <f t="shared" si="1"/>
        <v>3329.65</v>
      </c>
      <c r="L28" s="20">
        <f t="shared" si="1"/>
        <v>7996743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20">
        <f t="shared" si="1"/>
        <v>1392133</v>
      </c>
      <c r="R28" s="17">
        <f t="shared" si="1"/>
        <v>0</v>
      </c>
      <c r="S28" s="17">
        <f t="shared" si="1"/>
        <v>0</v>
      </c>
    </row>
  </sheetData>
  <mergeCells count="10">
    <mergeCell ref="A13:A15"/>
    <mergeCell ref="B13:B15"/>
    <mergeCell ref="C13:C14"/>
    <mergeCell ref="D13:N13"/>
    <mergeCell ref="O13:S13"/>
    <mergeCell ref="E14:F14"/>
    <mergeCell ref="G14:H14"/>
    <mergeCell ref="I14:J14"/>
    <mergeCell ref="K14:L14"/>
    <mergeCell ref="M14:N14"/>
  </mergeCells>
  <hyperlinks>
    <hyperlink ref="D13" r:id="rId1" display="consultantplus://offline/ref=F12378AE07BC2E374FC1BBE141849E43DF397F265A64B2C7A95BBCD221777B50B97A24219B3F5F02EFE82C8EPB64J"/>
    <hyperlink ref="O13" r:id="rId2" display="consultantplus://offline/ref=F12378AE07BC2E374FC1BBE141849E43DF397F265A64B2C7A95BBCD221777B50B97A24219B3F5F02EFE82C89PB69J"/>
  </hyperlinks>
  <pageMargins left="0.7" right="0.7" top="0.75" bottom="0.75" header="0.3" footer="0.3"/>
  <pageSetup paperSize="9" scale="61" orientation="landscape" horizontalDpi="180" verticalDpi="18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2014-08-04T01:58:28Z</dcterms:modified>
</cp:coreProperties>
</file>