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<sst xmlns="http://schemas.openxmlformats.org/spreadsheetml/2006/main" count="54" uniqueCount="52">
  <si>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</si>
  <si>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</si>
  <si>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</si>
  <si>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</si>
  <si>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</si>
  <si>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</si>
  <si>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</si>
  <si>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</si>
  <si>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</si>
  <si>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</si>
  <si>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</si>
  <si>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</si>
  <si>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</si>
  <si>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</si>
  <si>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</si>
  <si>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</si>
  <si>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</si>
  <si>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</si>
  <si>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</si>
  <si>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</si>
  <si>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</si>
  <si>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</si>
  <si>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</si>
  <si>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</si>
  <si>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</si>
  <si>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</si>
  <si>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</si>
  <si>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</si>
  <si>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</si>
  <si>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</si>
  <si>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</si>
  <si>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</si>
  <si>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</si>
  <si>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</si>
  <si>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</si>
  <si>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СВОД ИСТОЧНИКОВ ВНУТРЕННЕГО ФИНАНСИРОВАНИЯ ДЕФИЦИТА БЮДЖЕТА МО КРАСНОУФИМСКИЙ ОКРУГ НА 2015 ГОД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</si>
  <si>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</si>
  <si>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</si>
  <si>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</si>
  <si>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</si>
  <si>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</si>
  <si>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</si>
  <si>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</si>
  <si>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</si>
  <si>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в рублях</t>
  </si>
  <si>
    <t>в %</t>
  </si>
  <si>
    <t>свыше 100</t>
  </si>
  <si>
    <t>Исполнено за 9 месяцев  2015г.</t>
  </si>
  <si>
    <t>Приложение № 4</t>
  </si>
  <si>
    <t>к постановлению</t>
  </si>
  <si>
    <t>АМО Красноуфимский округ</t>
  </si>
  <si>
    <t>от 27.10.2015г. № 1085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</si>
</sst>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B1">
      <selection activeCell="E4" sqref="E4"/>
    </sheetView>
  </sheetViews>
  <sheetFormatPr defaultColWidth="9.00390625" defaultRowHeight="12.75"/>
  <cols>
    <col min="1" max="1" width="5.25390625" style="1" customWidth="1"/>
    <col min="2" max="2" width="41.75390625" style="0" customWidth="1"/>
    <col min="3" max="3" width="27.75390625" style="1" customWidth="1"/>
    <col min="4" max="4" width="17.375" style="0" customWidth="1"/>
    <col min="5" max="5" width="19.125" style="0" customWidth="1"/>
    <col min="6" max="6" width="10.25390625" style="0" customWidth="1"/>
  </cols>
  <sheetData>
    <row r="1" spans="3:6" ht="12.75">
      <c r="C1" s="31"/>
      <c r="D1" s="31"/>
      <c r="E1" s="36" t="s">
        <v>48</v>
      </c>
      <c r="F1" s="36"/>
    </row>
    <row r="2" spans="3:6" ht="12.75" customHeight="1">
      <c r="C2" s="35"/>
      <c r="D2" s="35"/>
      <c r="E2" s="24" t="s">
        <v>49</v>
      </c>
      <c r="F2" s="24"/>
    </row>
    <row r="3" spans="3:6" ht="12.75">
      <c r="C3" s="35"/>
      <c r="D3" s="35"/>
      <c r="E3" s="24" t="s">
        <v>50</v>
      </c>
      <c r="F3" s="24"/>
    </row>
    <row r="4" spans="3:6" ht="15" customHeight="1">
      <c r="C4" s="35"/>
      <c r="D4" s="35"/>
      <c r="E4" s="24" t="s">
        <v>51</v>
      </c>
      <c r="F4" s="24"/>
    </row>
    <row r="5" spans="2:4" ht="12.75" customHeight="1">
      <c r="B5" s="32" t="s">
        <v>35</v>
      </c>
      <c r="C5" s="32"/>
      <c r="D5" s="32"/>
    </row>
    <row r="6" spans="2:4" ht="12.75" customHeight="1">
      <c r="B6" s="32"/>
      <c r="C6" s="32"/>
      <c r="D6" s="32"/>
    </row>
    <row r="7" spans="2:4" ht="12.75" customHeight="1">
      <c r="B7" s="32"/>
      <c r="C7" s="32"/>
      <c r="D7" s="32"/>
    </row>
    <row r="8" ht="12.75">
      <c r="B8" s="2"/>
    </row>
    <row r="9" spans="1:6" ht="12.75" customHeight="1">
      <c r="A9" s="33" t="s">
        <v>0</v>
      </c>
      <c r="B9" s="34" t="s">
        <v>1</v>
      </c>
      <c r="C9" s="34" t="s">
        <v>2</v>
      </c>
      <c r="D9" s="34" t="s">
        <v>3</v>
      </c>
      <c r="E9" s="25" t="s">
        <v>47</v>
      </c>
      <c r="F9" s="26"/>
    </row>
    <row r="10" spans="1:6" ht="12.75" customHeight="1">
      <c r="A10" s="33"/>
      <c r="B10" s="34"/>
      <c r="C10" s="34"/>
      <c r="D10" s="34"/>
      <c r="E10" s="27"/>
      <c r="F10" s="28"/>
    </row>
    <row r="11" spans="1:6" ht="12.75" customHeight="1">
      <c r="A11" s="33"/>
      <c r="B11" s="34"/>
      <c r="C11" s="34"/>
      <c r="D11" s="34"/>
      <c r="E11" s="29"/>
      <c r="F11" s="30"/>
    </row>
    <row r="12" spans="1:6" ht="23.25" customHeight="1">
      <c r="A12" s="33"/>
      <c r="B12" s="34"/>
      <c r="C12" s="34"/>
      <c r="D12" s="34"/>
      <c r="E12" s="21" t="s">
        <v>44</v>
      </c>
      <c r="F12" s="21" t="s">
        <v>45</v>
      </c>
    </row>
    <row r="13" spans="1:6" ht="15.75">
      <c r="A13" s="5">
        <v>1</v>
      </c>
      <c r="B13" s="5">
        <v>2</v>
      </c>
      <c r="C13" s="5">
        <v>3</v>
      </c>
      <c r="D13" s="5">
        <v>4</v>
      </c>
      <c r="E13" s="5">
        <v>4</v>
      </c>
      <c r="F13" s="23"/>
    </row>
    <row r="14" spans="1:6" ht="31.5">
      <c r="A14" s="9">
        <v>1</v>
      </c>
      <c r="B14" s="6" t="s">
        <v>4</v>
      </c>
      <c r="C14" s="12"/>
      <c r="D14" s="13">
        <f>D18+D21+D24+D15</f>
        <v>42847746.67000008</v>
      </c>
      <c r="E14" s="13">
        <f>E18+E21+E24+E15</f>
        <v>-39744284.38000002</v>
      </c>
      <c r="F14" s="22" t="s">
        <v>46</v>
      </c>
    </row>
    <row r="15" spans="1:8" ht="30.75" customHeight="1" hidden="1">
      <c r="A15" s="10">
        <v>2</v>
      </c>
      <c r="B15" s="6" t="s">
        <v>5</v>
      </c>
      <c r="C15" s="12" t="s">
        <v>17</v>
      </c>
      <c r="D15" s="13">
        <f>D16-D17</f>
        <v>0</v>
      </c>
      <c r="E15" s="13">
        <f>E16-E17</f>
        <v>0</v>
      </c>
      <c r="F15" s="3"/>
      <c r="G15" s="3"/>
      <c r="H15" s="3"/>
    </row>
    <row r="16" spans="1:5" ht="47.25" hidden="1">
      <c r="A16" s="11">
        <v>3</v>
      </c>
      <c r="B16" s="7" t="s">
        <v>6</v>
      </c>
      <c r="C16" s="14" t="s">
        <v>18</v>
      </c>
      <c r="D16" s="15">
        <v>0</v>
      </c>
      <c r="E16" s="15">
        <v>0</v>
      </c>
    </row>
    <row r="17" spans="1:5" ht="63" hidden="1">
      <c r="A17" s="11">
        <v>4</v>
      </c>
      <c r="B17" s="7" t="s">
        <v>7</v>
      </c>
      <c r="C17" s="14" t="s">
        <v>19</v>
      </c>
      <c r="D17" s="15">
        <v>0</v>
      </c>
      <c r="E17" s="15">
        <v>0</v>
      </c>
    </row>
    <row r="18" spans="1:6" ht="47.25">
      <c r="A18" s="11">
        <v>2</v>
      </c>
      <c r="B18" s="8" t="s">
        <v>42</v>
      </c>
      <c r="C18" s="16" t="s">
        <v>20</v>
      </c>
      <c r="D18" s="17">
        <f>D19-D20</f>
        <v>-4581961</v>
      </c>
      <c r="E18" s="17">
        <f>E19-E20</f>
        <v>-200281</v>
      </c>
      <c r="F18" s="22">
        <f aca="true" t="shared" si="0" ref="F18:F31">IF(D18=0,"-",IF(E18/D18*100&gt;110,"свыше 100",ROUND((E18/D18*100),1)))</f>
        <v>4.4</v>
      </c>
    </row>
    <row r="19" spans="1:6" ht="78.75">
      <c r="A19" s="11">
        <v>3</v>
      </c>
      <c r="B19" s="7" t="s">
        <v>36</v>
      </c>
      <c r="C19" s="14" t="s">
        <v>31</v>
      </c>
      <c r="D19" s="15">
        <v>0</v>
      </c>
      <c r="E19" s="15">
        <v>0</v>
      </c>
      <c r="F19" s="22" t="str">
        <f t="shared" si="0"/>
        <v>-</v>
      </c>
    </row>
    <row r="20" spans="1:6" ht="69" customHeight="1">
      <c r="A20" s="11">
        <v>4</v>
      </c>
      <c r="B20" s="7" t="s">
        <v>37</v>
      </c>
      <c r="C20" s="14" t="s">
        <v>32</v>
      </c>
      <c r="D20" s="15">
        <f>1401961+3180000</f>
        <v>4581961</v>
      </c>
      <c r="E20" s="15">
        <v>200281</v>
      </c>
      <c r="F20" s="22">
        <f t="shared" si="0"/>
        <v>4.4</v>
      </c>
    </row>
    <row r="21" spans="1:6" ht="31.5">
      <c r="A21" s="11">
        <v>5</v>
      </c>
      <c r="B21" s="8" t="s">
        <v>8</v>
      </c>
      <c r="C21" s="16" t="s">
        <v>21</v>
      </c>
      <c r="D21" s="17">
        <f>D23-D22</f>
        <v>18728929.670000076</v>
      </c>
      <c r="E21" s="17">
        <f>E23-E22</f>
        <v>-17383564.98000002</v>
      </c>
      <c r="F21" s="22" t="s">
        <v>46</v>
      </c>
    </row>
    <row r="22" spans="1:6" ht="31.5">
      <c r="A22" s="11">
        <v>6</v>
      </c>
      <c r="B22" s="7" t="s">
        <v>38</v>
      </c>
      <c r="C22" s="14" t="s">
        <v>22</v>
      </c>
      <c r="D22" s="15">
        <f>960598800+D29+D19+29277500+74687452+21825569.45+5710000</f>
        <v>1159700099.45</v>
      </c>
      <c r="E22" s="15">
        <v>868716913.52</v>
      </c>
      <c r="F22" s="22">
        <f t="shared" si="0"/>
        <v>74.9</v>
      </c>
    </row>
    <row r="23" spans="1:6" ht="31.5">
      <c r="A23" s="11">
        <v>7</v>
      </c>
      <c r="B23" s="7" t="s">
        <v>39</v>
      </c>
      <c r="C23" s="14" t="s">
        <v>23</v>
      </c>
      <c r="D23" s="15">
        <f>964608800+D27+D20+72472118.72+74687452-63561.09-9560.96+20651819.45+2600000</f>
        <v>1178429029.1200001</v>
      </c>
      <c r="E23" s="15">
        <v>851333348.54</v>
      </c>
      <c r="F23" s="22">
        <f t="shared" si="0"/>
        <v>72.2</v>
      </c>
    </row>
    <row r="24" spans="1:6" ht="47.25">
      <c r="A24" s="11">
        <v>8</v>
      </c>
      <c r="B24" s="8" t="s">
        <v>9</v>
      </c>
      <c r="C24" s="16" t="s">
        <v>24</v>
      </c>
      <c r="D24" s="17">
        <f>D29-D27</f>
        <v>28700778</v>
      </c>
      <c r="E24" s="17">
        <f>E29-E27</f>
        <v>-22160438.4</v>
      </c>
      <c r="F24" s="22" t="s">
        <v>46</v>
      </c>
    </row>
    <row r="25" spans="1:6" ht="63" hidden="1">
      <c r="A25" s="11">
        <v>12</v>
      </c>
      <c r="B25" s="8" t="s">
        <v>10</v>
      </c>
      <c r="C25" s="16" t="s">
        <v>12</v>
      </c>
      <c r="D25" s="17">
        <v>0</v>
      </c>
      <c r="E25" s="17">
        <v>0</v>
      </c>
      <c r="F25" s="22" t="str">
        <f t="shared" si="0"/>
        <v>-</v>
      </c>
    </row>
    <row r="26" spans="1:6" ht="63" hidden="1">
      <c r="A26" s="11">
        <v>13</v>
      </c>
      <c r="B26" s="7" t="s">
        <v>30</v>
      </c>
      <c r="C26" s="14" t="s">
        <v>11</v>
      </c>
      <c r="D26" s="15">
        <v>0</v>
      </c>
      <c r="E26" s="15">
        <v>0</v>
      </c>
      <c r="F26" s="22" t="str">
        <f t="shared" si="0"/>
        <v>-</v>
      </c>
    </row>
    <row r="27" spans="1:6" ht="31.5">
      <c r="A27" s="11">
        <v>9</v>
      </c>
      <c r="B27" s="8" t="s">
        <v>43</v>
      </c>
      <c r="C27" s="16" t="s">
        <v>25</v>
      </c>
      <c r="D27" s="17">
        <f>D28</f>
        <v>38900000</v>
      </c>
      <c r="E27" s="17">
        <f>E28</f>
        <v>22160438.4</v>
      </c>
      <c r="F27" s="22">
        <f t="shared" si="0"/>
        <v>57</v>
      </c>
    </row>
    <row r="28" spans="1:6" ht="141.75">
      <c r="A28" s="11">
        <v>10</v>
      </c>
      <c r="B28" s="7" t="s">
        <v>41</v>
      </c>
      <c r="C28" s="14" t="s">
        <v>33</v>
      </c>
      <c r="D28" s="18">
        <v>38900000</v>
      </c>
      <c r="E28" s="18">
        <v>22160438.4</v>
      </c>
      <c r="F28" s="22">
        <f t="shared" si="0"/>
        <v>57</v>
      </c>
    </row>
    <row r="29" spans="1:6" ht="47.25">
      <c r="A29" s="11">
        <v>11</v>
      </c>
      <c r="B29" s="8" t="s">
        <v>13</v>
      </c>
      <c r="C29" s="16" t="s">
        <v>26</v>
      </c>
      <c r="D29" s="17">
        <f>D30</f>
        <v>67600778</v>
      </c>
      <c r="E29" s="17">
        <f>E30</f>
        <v>0</v>
      </c>
      <c r="F29" s="22">
        <f t="shared" si="0"/>
        <v>0</v>
      </c>
    </row>
    <row r="30" spans="1:6" ht="47.25" hidden="1">
      <c r="A30" s="11">
        <v>12</v>
      </c>
      <c r="B30" s="7" t="s">
        <v>14</v>
      </c>
      <c r="C30" s="14" t="s">
        <v>34</v>
      </c>
      <c r="D30" s="15">
        <f>D31</f>
        <v>67600778</v>
      </c>
      <c r="E30" s="15">
        <f>E31</f>
        <v>0</v>
      </c>
      <c r="F30" s="22">
        <f t="shared" si="0"/>
        <v>0</v>
      </c>
    </row>
    <row r="31" spans="1:6" ht="63">
      <c r="A31" s="11">
        <v>12</v>
      </c>
      <c r="B31" s="7" t="s">
        <v>40</v>
      </c>
      <c r="C31" s="14" t="s">
        <v>27</v>
      </c>
      <c r="D31" s="15">
        <f>28700778+30000000+5900000+3000000</f>
        <v>67600778</v>
      </c>
      <c r="E31" s="15">
        <v>0</v>
      </c>
      <c r="F31" s="22">
        <f t="shared" si="0"/>
        <v>0</v>
      </c>
    </row>
    <row r="32" spans="1:5" ht="47.25" hidden="1">
      <c r="A32" s="11">
        <v>19</v>
      </c>
      <c r="B32" s="7" t="s">
        <v>15</v>
      </c>
      <c r="C32" s="14" t="s">
        <v>28</v>
      </c>
      <c r="D32" s="15">
        <v>0</v>
      </c>
      <c r="E32" s="15">
        <v>0</v>
      </c>
    </row>
    <row r="33" spans="1:5" ht="78.75" hidden="1">
      <c r="A33" s="11">
        <v>20</v>
      </c>
      <c r="B33" s="7" t="s">
        <v>16</v>
      </c>
      <c r="C33" s="14" t="s">
        <v>29</v>
      </c>
      <c r="D33" s="15">
        <v>0</v>
      </c>
      <c r="E33" s="15">
        <v>0</v>
      </c>
    </row>
    <row r="34" spans="2:5" ht="12.75">
      <c r="B34" s="4"/>
      <c r="C34" s="19"/>
      <c r="D34" s="20"/>
      <c r="E34" s="20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selectLockedCells="1" selectUnlockedCells="1"/>
  <mergeCells count="9">
    <mergeCell ref="E9:F11"/>
    <mergeCell ref="C1:D1"/>
    <mergeCell ref="B5:D7"/>
    <mergeCell ref="A9:A12"/>
    <mergeCell ref="B9:B12"/>
    <mergeCell ref="C9:C12"/>
    <mergeCell ref="D9:D12"/>
    <mergeCell ref="C2:D4"/>
    <mergeCell ref="E1:F1"/>
  </mergeCells>
  <printOptions/>
  <pageMargins left="0.4330708661417323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Clerk</cp:lastModifiedBy>
  <cp:lastPrinted>2015-10-22T05:43:06Z</cp:lastPrinted>
  <dcterms:created xsi:type="dcterms:W3CDTF">2009-05-22T07:55:19Z</dcterms:created>
  <dcterms:modified xsi:type="dcterms:W3CDTF">2015-10-27T07:46:13Z</dcterms:modified>
  <cp:category/>
  <cp:version/>
  <cp:contentType/>
  <cp:contentStatus/>
</cp:coreProperties>
</file>