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 activeTab="1"/>
  </bookViews>
  <sheets>
    <sheet name="Приложение № 1" sheetId="1" r:id="rId1"/>
    <sheet name="Приложение № 2" sheetId="2" r:id="rId2"/>
  </sheets>
  <calcPr calcId="124519"/>
</workbook>
</file>

<file path=xl/calcChain.xml><?xml version="1.0" encoding="utf-8"?>
<calcChain xmlns="http://schemas.openxmlformats.org/spreadsheetml/2006/main">
  <c r="O12" i="1"/>
  <c r="O13"/>
  <c r="O26" l="1"/>
  <c r="O20"/>
  <c r="M14"/>
  <c r="M27" s="1"/>
  <c r="I14"/>
  <c r="I27" s="1"/>
  <c r="K14"/>
  <c r="K27" s="1"/>
  <c r="H14"/>
  <c r="H27" s="1"/>
  <c r="O11"/>
  <c r="J14" l="1"/>
  <c r="J27" s="1"/>
  <c r="C23" i="2"/>
  <c r="C24"/>
  <c r="C25"/>
  <c r="C22"/>
  <c r="C18"/>
  <c r="C19"/>
  <c r="C20"/>
  <c r="C17"/>
  <c r="C16" s="1"/>
  <c r="C12"/>
  <c r="C13"/>
  <c r="C10" s="1"/>
  <c r="C14"/>
  <c r="C15"/>
  <c r="C11"/>
  <c r="U9"/>
  <c r="N9"/>
  <c r="J9"/>
  <c r="U10"/>
  <c r="S10"/>
  <c r="S9" s="1"/>
  <c r="N10"/>
  <c r="L10"/>
  <c r="L9" s="1"/>
  <c r="J10"/>
  <c r="H10"/>
  <c r="H9" s="1"/>
  <c r="D10"/>
  <c r="D9" s="1"/>
  <c r="C21" l="1"/>
  <c r="C9"/>
  <c r="N14" i="1"/>
  <c r="O14" s="1"/>
  <c r="N27" l="1"/>
  <c r="O27" s="1"/>
</calcChain>
</file>

<file path=xl/sharedStrings.xml><?xml version="1.0" encoding="utf-8"?>
<sst xmlns="http://schemas.openxmlformats.org/spreadsheetml/2006/main" count="238" uniqueCount="104">
  <si>
    <t>№ 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</si>
  <si>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</si>
  <si>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</si>
  <si>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</si>
  <si>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</si>
  <si>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</si>
  <si>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</si>
  <si>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</si>
  <si>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</si>
  <si>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</si>
  <si>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</si>
  <si>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</si>
  <si>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</si>
  <si>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</si>
  <si>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</si>
  <si>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</si>
  <si>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</si>
  <si>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</si>
  <si>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</si>
  <si>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</si>
  <si>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</si>
  <si>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</si>
  <si>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</si>
  <si>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</si>
  <si>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</si>
  <si>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</si>
  <si>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</si>
  <si>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</si>
  <si>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</si>
  <si>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</si>
  <si>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</si>
  <si>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</si>
  <si>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</si>
  <si>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</si>
  <si>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</si>
  <si>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</si>
  <si>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</si>
  <si>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</si>
  <si>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</si>
  <si>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</si>
  <si>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</si>
  <si>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2018 г.</t>
  </si>
  <si>
    <t>Красноуфимский р-н, муниципальное образование Красноуфимский округ, п. Сарана, ул. Патрина, д. 4</t>
  </si>
  <si>
    <t>1963</t>
  </si>
  <si>
    <t>Кирпичные</t>
  </si>
  <si>
    <t>2018</t>
  </si>
  <si>
    <t>Красноуфимский р-н, муниципальное образование Красноуфимский округ, д. Красная Поляна, ул. Трактовая, д. 1</t>
  </si>
  <si>
    <t>1964</t>
  </si>
  <si>
    <t>Крупноблочные ячеистый бетон</t>
  </si>
  <si>
    <t>Красноуфимский р-н, муниципальное образование Красноуфимский округ, с. Крылово, ул. Ленина, д. 97</t>
  </si>
  <si>
    <t>Красноуфимский р-н, муниципальное образование Красноуфимский округ, с. Средний Бугалыш, ул. Совхозная, д. 1</t>
  </si>
  <si>
    <t>Итого за 2018</t>
  </si>
  <si>
    <t>-</t>
  </si>
  <si>
    <t>2019 г.</t>
  </si>
  <si>
    <t>Красноуфимский р-н, муниципальное образование Красноуфимский округ, п. Сарана, ул. Трифанова, д. 8</t>
  </si>
  <si>
    <t>1965</t>
  </si>
  <si>
    <t>2019</t>
  </si>
  <si>
    <t>Красноуфимский р-н, муниципальное образование Красноуфимский округ, с. Сарсы-Вторые, ул. Ленина, д. 77</t>
  </si>
  <si>
    <t>1966</t>
  </si>
  <si>
    <t>Красноуфимский р-н, муниципальное образование Красноуфимский округ, с. Юва, ул. Октябрьская, д. 6</t>
  </si>
  <si>
    <t>Красноуфимский р-н, муниципальное образование Красноуфимский округ, р.п. Натальинск, ул. Ленина, д. 52</t>
  </si>
  <si>
    <t>1970</t>
  </si>
  <si>
    <t>Бревно (брус)</t>
  </si>
  <si>
    <t>Итого за 2019</t>
  </si>
  <si>
    <t>2020 г.</t>
  </si>
  <si>
    <t>Красноуфимский р-н, муниципальное образование Красноуфимский округ, р.п. Натальинск, ул. Парковая, д. 11</t>
  </si>
  <si>
    <t>2020</t>
  </si>
  <si>
    <t>Красноуфимский р-н, муниципальное образование Красноуфимский округ, с. Криулино, ул. Совхозная, д. 12</t>
  </si>
  <si>
    <t>Красноуфимский р-н, муниципальное образование Красноуфимский округ, с. Сарсы-Вторые, ул. Ленина, д. 79</t>
  </si>
  <si>
    <t>Красноуфимский р-н, муниципальное образование Красноуфимский округ, с. Крылово, ул. Гагарина, д. 13</t>
  </si>
  <si>
    <t>1967</t>
  </si>
  <si>
    <t>Итого за 2020</t>
  </si>
  <si>
    <t>Итого по муниципальному образованию Красноуфимский округ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</si>
  <si>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</si>
  <si>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</si>
  <si>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</si>
  <si>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</si>
  <si>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</si>
  <si>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</si>
  <si>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</si>
  <si>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</si>
  <si>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</si>
  <si>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</si>
  <si>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</si>
  <si>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</si>
  <si>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</si>
  <si>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</si>
  <si>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</si>
  <si>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</si>
  <si>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ед.</t>
  </si>
  <si>
    <t>кв.м.</t>
  </si>
  <si>
    <t>куб.м.</t>
  </si>
  <si>
    <t>18</t>
  </si>
  <si>
    <t>19</t>
  </si>
  <si>
    <t>20</t>
  </si>
  <si>
    <t>21</t>
  </si>
  <si>
    <t>Итого за 2018 год</t>
  </si>
  <si>
    <t>Итого за 2019 год</t>
  </si>
  <si>
    <t>Итого за 2020 год</t>
  </si>
  <si>
    <t>ПЕРЕЧЕНЬ
 видов услуг и (или) работ по капитальному ремонту общего имущества многоквартирных домов и их стоимости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2018-2020 годы на территории МО  Красноуфимский округ</t>
  </si>
  <si>
    <t>ПЕРЕЧЕНЬ
многоквартирных домов, подлежащих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2018-2020 на территории МО  Красноуфимский округ</t>
  </si>
  <si>
    <t>Красноуфимский р-н, муниципальное образование Красноуфимский округ, с. Крылово, ул. Ленина, д. 72</t>
  </si>
  <si>
    <t>Приложение 1
к постановлению Администрации
МО  Красноуфимский округ от 06.03.2017 г. № ___</t>
  </si>
  <si>
    <t>Приложение 2
к постановлению Администрации
МО  Красноуфимский округ от 06.03.2017 г. № 172</t>
  </si>
</sst>
</file>

<file path=xl/styles.xml><?xml version="1.0" encoding="utf-8"?>
<styleSheet xmlns="http://schemas.openxmlformats.org/spreadsheetml/2006/main">
  <fonts count="20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ill="1">
      <alignment horizontal="left" vertical="center" wrapText="1"/>
    </xf>
    <xf numFmtId="4" fontId="0" fillId="0" borderId="0" xfId="0" applyNumberFormat="1" applyFill="1">
      <alignment horizontal="left" vertical="center" wrapText="1"/>
    </xf>
    <xf numFmtId="4" fontId="0" fillId="0" borderId="0" xfId="0" applyNumberForma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85" zoomScaleNormal="85" zoomScalePageLayoutView="70" workbookViewId="0">
      <selection activeCell="B40" sqref="B40"/>
    </sheetView>
  </sheetViews>
  <sheetFormatPr defaultRowHeight="12.75"/>
  <cols>
    <col min="1" max="1" width="11.1640625" customWidth="1"/>
    <col min="2" max="2" width="44.5" customWidth="1"/>
    <col min="3" max="4" width="11.1640625" customWidth="1"/>
    <col min="5" max="5" width="16.6640625" customWidth="1"/>
    <col min="6" max="7" width="8.83203125" customWidth="1"/>
    <col min="8" max="12" width="16.6640625" customWidth="1"/>
    <col min="13" max="13" width="22.1640625" customWidth="1"/>
    <col min="14" max="16" width="16.6640625" customWidth="1"/>
    <col min="17" max="17" width="11.1640625" customWidth="1"/>
  </cols>
  <sheetData>
    <row r="1" spans="1:18" ht="50.1" customHeight="1">
      <c r="I1" s="9" t="s">
        <v>102</v>
      </c>
      <c r="J1" s="10"/>
      <c r="K1" s="10"/>
      <c r="L1" s="10"/>
      <c r="M1" s="10"/>
      <c r="N1" s="10"/>
      <c r="O1" s="10"/>
      <c r="P1" s="10"/>
      <c r="Q1" s="10"/>
    </row>
    <row r="2" spans="1:18" ht="65.099999999999994" customHeight="1">
      <c r="A2" s="11" t="s">
        <v>100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>
      <c r="A3" s="12" t="s">
        <v>0</v>
      </c>
      <c r="B3" s="12" t="s">
        <v>1</v>
      </c>
      <c r="C3" s="15" t="s">
        <v>2</v>
      </c>
      <c r="D3" s="16"/>
      <c r="E3" s="17" t="s">
        <v>3</v>
      </c>
      <c r="F3" s="17" t="s">
        <v>4</v>
      </c>
      <c r="G3" s="17" t="s">
        <v>5</v>
      </c>
      <c r="H3" s="17" t="s">
        <v>6</v>
      </c>
      <c r="I3" s="15" t="s">
        <v>7</v>
      </c>
      <c r="J3" s="20"/>
      <c r="K3" s="20"/>
      <c r="L3" s="16"/>
      <c r="M3" s="17" t="s">
        <v>8</v>
      </c>
      <c r="N3" s="17" t="s">
        <v>9</v>
      </c>
      <c r="O3" s="17" t="s">
        <v>10</v>
      </c>
      <c r="P3" s="17" t="s">
        <v>11</v>
      </c>
      <c r="Q3" s="17" t="s">
        <v>12</v>
      </c>
    </row>
    <row r="4" spans="1:18">
      <c r="A4" s="13"/>
      <c r="B4" s="13"/>
      <c r="C4" s="17" t="s">
        <v>13</v>
      </c>
      <c r="D4" s="17" t="s">
        <v>14</v>
      </c>
      <c r="E4" s="18"/>
      <c r="F4" s="18"/>
      <c r="G4" s="18"/>
      <c r="H4" s="18"/>
      <c r="I4" s="17" t="s">
        <v>15</v>
      </c>
      <c r="J4" s="15" t="s">
        <v>16</v>
      </c>
      <c r="K4" s="16"/>
      <c r="L4" s="17" t="s">
        <v>17</v>
      </c>
      <c r="M4" s="18"/>
      <c r="N4" s="18"/>
      <c r="O4" s="18"/>
      <c r="P4" s="18"/>
      <c r="Q4" s="18"/>
    </row>
    <row r="5" spans="1:18" ht="99.95" customHeight="1">
      <c r="A5" s="13"/>
      <c r="B5" s="13"/>
      <c r="C5" s="18"/>
      <c r="D5" s="18"/>
      <c r="E5" s="18"/>
      <c r="F5" s="18"/>
      <c r="G5" s="18"/>
      <c r="H5" s="19"/>
      <c r="I5" s="19"/>
      <c r="J5" s="2" t="s">
        <v>18</v>
      </c>
      <c r="K5" s="2" t="s">
        <v>19</v>
      </c>
      <c r="L5" s="19"/>
      <c r="M5" s="19"/>
      <c r="N5" s="19"/>
      <c r="O5" s="19"/>
      <c r="P5" s="19"/>
      <c r="Q5" s="18"/>
    </row>
    <row r="6" spans="1:18">
      <c r="A6" s="14"/>
      <c r="B6" s="14"/>
      <c r="C6" s="19"/>
      <c r="D6" s="19"/>
      <c r="E6" s="19"/>
      <c r="F6" s="19"/>
      <c r="G6" s="19"/>
      <c r="H6" s="3" t="s">
        <v>20</v>
      </c>
      <c r="I6" s="3" t="s">
        <v>20</v>
      </c>
      <c r="J6" s="3" t="s">
        <v>20</v>
      </c>
      <c r="K6" s="3" t="s">
        <v>20</v>
      </c>
      <c r="L6" s="3" t="s">
        <v>20</v>
      </c>
      <c r="M6" s="3" t="s">
        <v>21</v>
      </c>
      <c r="N6" s="3" t="s">
        <v>22</v>
      </c>
      <c r="O6" s="3" t="s">
        <v>23</v>
      </c>
      <c r="P6" s="3" t="s">
        <v>23</v>
      </c>
      <c r="Q6" s="19"/>
    </row>
    <row r="7" spans="1:18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35</v>
      </c>
      <c r="M7" s="3" t="s">
        <v>36</v>
      </c>
      <c r="N7" s="3" t="s">
        <v>37</v>
      </c>
      <c r="O7" s="3" t="s">
        <v>38</v>
      </c>
      <c r="P7" s="3" t="s">
        <v>39</v>
      </c>
      <c r="Q7" s="3" t="s">
        <v>40</v>
      </c>
    </row>
    <row r="8" spans="1:18">
      <c r="A8" s="23" t="s">
        <v>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8" ht="38.25">
      <c r="A9" s="1" t="s">
        <v>24</v>
      </c>
      <c r="B9" s="4" t="s">
        <v>42</v>
      </c>
      <c r="C9" s="1" t="s">
        <v>43</v>
      </c>
      <c r="D9" s="1"/>
      <c r="E9" s="4" t="s">
        <v>44</v>
      </c>
      <c r="F9" s="1" t="s">
        <v>25</v>
      </c>
      <c r="G9" s="1" t="s">
        <v>25</v>
      </c>
      <c r="H9" s="5">
        <v>543.79999999999995</v>
      </c>
      <c r="I9" s="5">
        <v>543.79999999999995</v>
      </c>
      <c r="J9" s="5">
        <v>67.599999999999994</v>
      </c>
      <c r="K9" s="5">
        <v>476.2</v>
      </c>
      <c r="L9" s="5"/>
      <c r="M9" s="1">
        <v>18</v>
      </c>
      <c r="N9" s="5">
        <v>1608207.05</v>
      </c>
      <c r="O9" s="5">
        <v>2957.35</v>
      </c>
      <c r="P9" s="5">
        <v>9313.3799999999992</v>
      </c>
      <c r="Q9" s="1" t="s">
        <v>45</v>
      </c>
    </row>
    <row r="10" spans="1:18" ht="38.25">
      <c r="A10" s="1" t="s">
        <v>25</v>
      </c>
      <c r="B10" s="4" t="s">
        <v>46</v>
      </c>
      <c r="C10" s="1" t="s">
        <v>47</v>
      </c>
      <c r="D10" s="1"/>
      <c r="E10" s="4" t="s">
        <v>48</v>
      </c>
      <c r="F10" s="1" t="s">
        <v>25</v>
      </c>
      <c r="G10" s="1" t="s">
        <v>25</v>
      </c>
      <c r="H10" s="5">
        <v>646.9</v>
      </c>
      <c r="I10" s="5">
        <v>646.9</v>
      </c>
      <c r="J10" s="5">
        <v>25.2</v>
      </c>
      <c r="K10" s="5">
        <v>621.70000000000005</v>
      </c>
      <c r="L10" s="5"/>
      <c r="M10" s="1">
        <v>27</v>
      </c>
      <c r="N10" s="5">
        <v>2133818.56</v>
      </c>
      <c r="O10" s="5">
        <v>3298.53</v>
      </c>
      <c r="P10" s="5">
        <v>9313.3799999999992</v>
      </c>
      <c r="Q10" s="1" t="s">
        <v>45</v>
      </c>
    </row>
    <row r="11" spans="1:18" s="6" customFormat="1" ht="38.25">
      <c r="A11" s="1">
        <v>3</v>
      </c>
      <c r="B11" s="4" t="s">
        <v>101</v>
      </c>
      <c r="C11" s="1">
        <v>1960</v>
      </c>
      <c r="D11" s="1"/>
      <c r="E11" s="4" t="s">
        <v>44</v>
      </c>
      <c r="F11" s="1">
        <v>2</v>
      </c>
      <c r="G11" s="1">
        <v>2</v>
      </c>
      <c r="H11" s="5">
        <v>396</v>
      </c>
      <c r="I11" s="5">
        <v>396</v>
      </c>
      <c r="J11" s="5">
        <v>96</v>
      </c>
      <c r="K11" s="5">
        <v>300</v>
      </c>
      <c r="L11" s="5"/>
      <c r="M11" s="1">
        <v>33</v>
      </c>
      <c r="N11" s="5">
        <v>2919012.85</v>
      </c>
      <c r="O11" s="5">
        <f>N11/H11</f>
        <v>7371.244570707071</v>
      </c>
      <c r="P11" s="5">
        <v>9313.3799999999992</v>
      </c>
      <c r="Q11" s="1">
        <v>2018</v>
      </c>
    </row>
    <row r="12" spans="1:18" ht="38.25">
      <c r="A12" s="1">
        <v>4</v>
      </c>
      <c r="B12" s="4" t="s">
        <v>49</v>
      </c>
      <c r="C12" s="1" t="s">
        <v>47</v>
      </c>
      <c r="D12" s="1"/>
      <c r="E12" s="4" t="s">
        <v>48</v>
      </c>
      <c r="F12" s="1" t="s">
        <v>25</v>
      </c>
      <c r="G12" s="1" t="s">
        <v>24</v>
      </c>
      <c r="H12" s="5">
        <v>400.7</v>
      </c>
      <c r="I12" s="5">
        <v>400.7</v>
      </c>
      <c r="J12" s="5">
        <v>63.1</v>
      </c>
      <c r="K12" s="5">
        <v>337.6</v>
      </c>
      <c r="L12" s="5"/>
      <c r="M12" s="1">
        <v>24</v>
      </c>
      <c r="N12" s="5">
        <v>1273178.8400000001</v>
      </c>
      <c r="O12" s="5">
        <f t="shared" ref="O12:O13" si="0">N12/H12</f>
        <v>3177.3866733216873</v>
      </c>
      <c r="P12" s="5">
        <v>9313.3799999999992</v>
      </c>
      <c r="Q12" s="1" t="s">
        <v>45</v>
      </c>
    </row>
    <row r="13" spans="1:18" ht="38.25">
      <c r="A13" s="1">
        <v>5</v>
      </c>
      <c r="B13" s="4" t="s">
        <v>50</v>
      </c>
      <c r="C13" s="1" t="s">
        <v>47</v>
      </c>
      <c r="D13" s="1"/>
      <c r="E13" s="4" t="s">
        <v>48</v>
      </c>
      <c r="F13" s="1" t="s">
        <v>25</v>
      </c>
      <c r="G13" s="1" t="s">
        <v>26</v>
      </c>
      <c r="H13" s="5">
        <v>569.20000000000005</v>
      </c>
      <c r="I13" s="5">
        <v>569.20000000000005</v>
      </c>
      <c r="J13" s="5">
        <v>57.1</v>
      </c>
      <c r="K13" s="5">
        <v>512.1</v>
      </c>
      <c r="L13" s="5"/>
      <c r="M13" s="1">
        <v>11</v>
      </c>
      <c r="N13" s="5">
        <v>1723324.02</v>
      </c>
      <c r="O13" s="5">
        <f t="shared" si="0"/>
        <v>3027.6247716092762</v>
      </c>
      <c r="P13" s="5">
        <v>9313.3799999999992</v>
      </c>
      <c r="Q13" s="1" t="s">
        <v>45</v>
      </c>
    </row>
    <row r="14" spans="1:18">
      <c r="A14" s="21" t="s">
        <v>51</v>
      </c>
      <c r="B14" s="22"/>
      <c r="C14" s="1" t="s">
        <v>52</v>
      </c>
      <c r="D14" s="1" t="s">
        <v>52</v>
      </c>
      <c r="E14" s="1" t="s">
        <v>52</v>
      </c>
      <c r="F14" s="1" t="s">
        <v>52</v>
      </c>
      <c r="G14" s="1" t="s">
        <v>52</v>
      </c>
      <c r="H14" s="5">
        <f>SUM(H9:H13)</f>
        <v>2556.6</v>
      </c>
      <c r="I14" s="5">
        <f>SUM(I9:I13)</f>
        <v>2556.6</v>
      </c>
      <c r="J14" s="5">
        <f>SUM(J9:J13)</f>
        <v>309</v>
      </c>
      <c r="K14" s="5">
        <f>SUM(K9:K13)</f>
        <v>2247.6</v>
      </c>
      <c r="L14" s="5">
        <v>0</v>
      </c>
      <c r="M14" s="1">
        <f>SUM(M9:M13)</f>
        <v>113</v>
      </c>
      <c r="N14" s="5">
        <f>SUM(N9:N13)</f>
        <v>9657541.3200000003</v>
      </c>
      <c r="O14" s="5">
        <f>N14/H14</f>
        <v>3777.4940624266605</v>
      </c>
      <c r="P14" s="1" t="s">
        <v>52</v>
      </c>
      <c r="Q14" s="1" t="s">
        <v>52</v>
      </c>
      <c r="R14" s="8"/>
    </row>
    <row r="15" spans="1:18">
      <c r="A15" s="23" t="s">
        <v>53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1:18" ht="38.25">
      <c r="A16" s="1">
        <v>6</v>
      </c>
      <c r="B16" s="4" t="s">
        <v>54</v>
      </c>
      <c r="C16" s="1" t="s">
        <v>55</v>
      </c>
      <c r="D16" s="1"/>
      <c r="E16" s="4" t="s">
        <v>44</v>
      </c>
      <c r="F16" s="1" t="s">
        <v>25</v>
      </c>
      <c r="G16" s="1" t="s">
        <v>25</v>
      </c>
      <c r="H16" s="5">
        <v>734.7</v>
      </c>
      <c r="I16" s="5">
        <v>734.7</v>
      </c>
      <c r="J16" s="5">
        <v>52</v>
      </c>
      <c r="K16" s="5">
        <v>682.7</v>
      </c>
      <c r="L16" s="5"/>
      <c r="M16" s="1">
        <v>30</v>
      </c>
      <c r="N16" s="5">
        <v>2521660.39</v>
      </c>
      <c r="O16" s="5">
        <v>3432.23</v>
      </c>
      <c r="P16" s="5">
        <v>9313.3799999999992</v>
      </c>
      <c r="Q16" s="1" t="s">
        <v>56</v>
      </c>
    </row>
    <row r="17" spans="1:17" ht="38.25">
      <c r="A17" s="1">
        <v>7</v>
      </c>
      <c r="B17" s="4" t="s">
        <v>57</v>
      </c>
      <c r="C17" s="1" t="s">
        <v>58</v>
      </c>
      <c r="D17" s="1"/>
      <c r="E17" s="4" t="s">
        <v>48</v>
      </c>
      <c r="F17" s="1" t="s">
        <v>25</v>
      </c>
      <c r="G17" s="1" t="s">
        <v>25</v>
      </c>
      <c r="H17" s="5">
        <v>402.2</v>
      </c>
      <c r="I17" s="5">
        <v>402.2</v>
      </c>
      <c r="J17" s="5">
        <v>37.1</v>
      </c>
      <c r="K17" s="5">
        <v>365.1</v>
      </c>
      <c r="L17" s="5"/>
      <c r="M17" s="1">
        <v>18</v>
      </c>
      <c r="N17" s="5">
        <v>1380444.36</v>
      </c>
      <c r="O17" s="5">
        <v>3432.23</v>
      </c>
      <c r="P17" s="5">
        <v>9313.3799999999992</v>
      </c>
      <c r="Q17" s="1" t="s">
        <v>56</v>
      </c>
    </row>
    <row r="18" spans="1:17" ht="38.25">
      <c r="A18" s="1">
        <v>8</v>
      </c>
      <c r="B18" s="4" t="s">
        <v>59</v>
      </c>
      <c r="C18" s="1" t="s">
        <v>58</v>
      </c>
      <c r="D18" s="1"/>
      <c r="E18" s="4" t="s">
        <v>48</v>
      </c>
      <c r="F18" s="1" t="s">
        <v>25</v>
      </c>
      <c r="G18" s="1" t="s">
        <v>25</v>
      </c>
      <c r="H18" s="5">
        <v>378.7</v>
      </c>
      <c r="I18" s="5">
        <v>378.7</v>
      </c>
      <c r="J18" s="5">
        <v>39.4</v>
      </c>
      <c r="K18" s="5">
        <v>339.3</v>
      </c>
      <c r="L18" s="5"/>
      <c r="M18" s="1">
        <v>12</v>
      </c>
      <c r="N18" s="5">
        <v>1175197.07</v>
      </c>
      <c r="O18" s="5">
        <v>3103.24</v>
      </c>
      <c r="P18" s="5">
        <v>9313.3799999999992</v>
      </c>
      <c r="Q18" s="1" t="s">
        <v>56</v>
      </c>
    </row>
    <row r="19" spans="1:17" ht="38.25">
      <c r="A19" s="1">
        <v>9</v>
      </c>
      <c r="B19" s="4" t="s">
        <v>60</v>
      </c>
      <c r="C19" s="1" t="s">
        <v>61</v>
      </c>
      <c r="D19" s="1"/>
      <c r="E19" s="4" t="s">
        <v>62</v>
      </c>
      <c r="F19" s="1" t="s">
        <v>24</v>
      </c>
      <c r="G19" s="1" t="s">
        <v>24</v>
      </c>
      <c r="H19" s="5">
        <v>217.3</v>
      </c>
      <c r="I19" s="5">
        <v>217.3</v>
      </c>
      <c r="J19" s="5">
        <v>29.5</v>
      </c>
      <c r="K19" s="5">
        <v>187.8</v>
      </c>
      <c r="L19" s="5"/>
      <c r="M19" s="1">
        <v>17</v>
      </c>
      <c r="N19" s="5">
        <v>745825.3</v>
      </c>
      <c r="O19" s="5">
        <v>3432.24</v>
      </c>
      <c r="P19" s="5">
        <v>12829.13</v>
      </c>
      <c r="Q19" s="1" t="s">
        <v>56</v>
      </c>
    </row>
    <row r="20" spans="1:17">
      <c r="A20" s="21" t="s">
        <v>63</v>
      </c>
      <c r="B20" s="22"/>
      <c r="C20" s="1" t="s">
        <v>52</v>
      </c>
      <c r="D20" s="1" t="s">
        <v>52</v>
      </c>
      <c r="E20" s="1" t="s">
        <v>52</v>
      </c>
      <c r="F20" s="1" t="s">
        <v>52</v>
      </c>
      <c r="G20" s="1" t="s">
        <v>52</v>
      </c>
      <c r="H20" s="5">
        <v>1732.9</v>
      </c>
      <c r="I20" s="5">
        <v>1732.9</v>
      </c>
      <c r="J20" s="5">
        <v>158</v>
      </c>
      <c r="K20" s="5">
        <v>1574.9</v>
      </c>
      <c r="L20" s="5">
        <v>0</v>
      </c>
      <c r="M20" s="1">
        <v>77</v>
      </c>
      <c r="N20" s="5">
        <v>5823127.1200000001</v>
      </c>
      <c r="O20" s="5">
        <f>N20/H20</f>
        <v>3360.3364995094926</v>
      </c>
      <c r="P20" s="1" t="s">
        <v>52</v>
      </c>
      <c r="Q20" s="1" t="s">
        <v>52</v>
      </c>
    </row>
    <row r="21" spans="1:17">
      <c r="A21" s="23" t="s">
        <v>64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1:17" ht="38.25">
      <c r="A22" s="1">
        <v>10</v>
      </c>
      <c r="B22" s="4" t="s">
        <v>65</v>
      </c>
      <c r="C22" s="1" t="s">
        <v>55</v>
      </c>
      <c r="D22" s="1"/>
      <c r="E22" s="4" t="s">
        <v>44</v>
      </c>
      <c r="F22" s="1" t="s">
        <v>25</v>
      </c>
      <c r="G22" s="1" t="s">
        <v>25</v>
      </c>
      <c r="H22" s="5">
        <v>528.5</v>
      </c>
      <c r="I22" s="5">
        <v>528.5</v>
      </c>
      <c r="J22" s="5">
        <v>61.5</v>
      </c>
      <c r="K22" s="5">
        <v>467</v>
      </c>
      <c r="L22" s="5"/>
      <c r="M22" s="1">
        <v>28</v>
      </c>
      <c r="N22" s="5">
        <v>1600793.42</v>
      </c>
      <c r="O22" s="5">
        <v>3028.94</v>
      </c>
      <c r="P22" s="5">
        <v>9313.3799999999992</v>
      </c>
      <c r="Q22" s="1" t="s">
        <v>66</v>
      </c>
    </row>
    <row r="23" spans="1:17" ht="38.25">
      <c r="A23" s="1">
        <v>11</v>
      </c>
      <c r="B23" s="4" t="s">
        <v>67</v>
      </c>
      <c r="C23" s="1" t="s">
        <v>58</v>
      </c>
      <c r="D23" s="1"/>
      <c r="E23" s="4" t="s">
        <v>44</v>
      </c>
      <c r="F23" s="1" t="s">
        <v>26</v>
      </c>
      <c r="G23" s="1" t="s">
        <v>25</v>
      </c>
      <c r="H23" s="5">
        <v>863.3</v>
      </c>
      <c r="I23" s="5">
        <v>863.3</v>
      </c>
      <c r="J23" s="5">
        <v>79</v>
      </c>
      <c r="K23" s="5">
        <v>784.3</v>
      </c>
      <c r="L23" s="5"/>
      <c r="M23" s="1">
        <v>46</v>
      </c>
      <c r="N23" s="5">
        <v>2714894.84</v>
      </c>
      <c r="O23" s="5">
        <v>3144.79</v>
      </c>
      <c r="P23" s="5">
        <v>9313.3799999999992</v>
      </c>
      <c r="Q23" s="1" t="s">
        <v>66</v>
      </c>
    </row>
    <row r="24" spans="1:17" ht="38.25">
      <c r="A24" s="1">
        <v>12</v>
      </c>
      <c r="B24" s="4" t="s">
        <v>68</v>
      </c>
      <c r="C24" s="1" t="s">
        <v>58</v>
      </c>
      <c r="D24" s="1"/>
      <c r="E24" s="4" t="s">
        <v>48</v>
      </c>
      <c r="F24" s="1" t="s">
        <v>25</v>
      </c>
      <c r="G24" s="1" t="s">
        <v>25</v>
      </c>
      <c r="H24" s="5">
        <v>420.3</v>
      </c>
      <c r="I24" s="5">
        <v>420.3</v>
      </c>
      <c r="J24" s="5">
        <v>37.700000000000003</v>
      </c>
      <c r="K24" s="5">
        <v>382.6</v>
      </c>
      <c r="L24" s="5"/>
      <c r="M24" s="1">
        <v>24</v>
      </c>
      <c r="N24" s="5">
        <v>1442567.7</v>
      </c>
      <c r="O24" s="5">
        <v>3432.23</v>
      </c>
      <c r="P24" s="5">
        <v>9313.3799999999992</v>
      </c>
      <c r="Q24" s="1" t="s">
        <v>66</v>
      </c>
    </row>
    <row r="25" spans="1:17" ht="38.25">
      <c r="A25" s="1">
        <v>13</v>
      </c>
      <c r="B25" s="4" t="s">
        <v>69</v>
      </c>
      <c r="C25" s="1" t="s">
        <v>70</v>
      </c>
      <c r="D25" s="1"/>
      <c r="E25" s="4" t="s">
        <v>48</v>
      </c>
      <c r="F25" s="1" t="s">
        <v>25</v>
      </c>
      <c r="G25" s="1" t="s">
        <v>26</v>
      </c>
      <c r="H25" s="5">
        <v>530.79999999999995</v>
      </c>
      <c r="I25" s="5">
        <v>530.79999999999995</v>
      </c>
      <c r="J25" s="5">
        <v>52</v>
      </c>
      <c r="K25" s="5">
        <v>478.8</v>
      </c>
      <c r="L25" s="5"/>
      <c r="M25" s="1">
        <v>27</v>
      </c>
      <c r="N25" s="5">
        <v>1821828.97</v>
      </c>
      <c r="O25" s="5">
        <v>3432.23</v>
      </c>
      <c r="P25" s="5">
        <v>9313.3799999999992</v>
      </c>
      <c r="Q25" s="1" t="s">
        <v>66</v>
      </c>
    </row>
    <row r="26" spans="1:17">
      <c r="A26" s="21" t="s">
        <v>71</v>
      </c>
      <c r="B26" s="22"/>
      <c r="C26" s="1" t="s">
        <v>52</v>
      </c>
      <c r="D26" s="1" t="s">
        <v>52</v>
      </c>
      <c r="E26" s="1" t="s">
        <v>52</v>
      </c>
      <c r="F26" s="1" t="s">
        <v>52</v>
      </c>
      <c r="G26" s="1" t="s">
        <v>52</v>
      </c>
      <c r="H26" s="5">
        <v>2342.9</v>
      </c>
      <c r="I26" s="5">
        <v>2342.9</v>
      </c>
      <c r="J26" s="5">
        <v>230.2</v>
      </c>
      <c r="K26" s="5">
        <v>2112.6999999999998</v>
      </c>
      <c r="L26" s="5">
        <v>0</v>
      </c>
      <c r="M26" s="1">
        <v>125</v>
      </c>
      <c r="N26" s="5">
        <v>7580084.9299999997</v>
      </c>
      <c r="O26" s="5">
        <f>N26/H26</f>
        <v>3235.3429211660759</v>
      </c>
      <c r="P26" s="1" t="s">
        <v>52</v>
      </c>
      <c r="Q26" s="1" t="s">
        <v>52</v>
      </c>
    </row>
    <row r="27" spans="1:17">
      <c r="A27" s="21" t="s">
        <v>72</v>
      </c>
      <c r="B27" s="22"/>
      <c r="C27" s="1" t="s">
        <v>52</v>
      </c>
      <c r="D27" s="1" t="s">
        <v>52</v>
      </c>
      <c r="E27" s="1" t="s">
        <v>52</v>
      </c>
      <c r="F27" s="1" t="s">
        <v>52</v>
      </c>
      <c r="G27" s="1" t="s">
        <v>52</v>
      </c>
      <c r="H27" s="5">
        <f>H14+H20+H26</f>
        <v>6632.4</v>
      </c>
      <c r="I27" s="5">
        <f>I14+I20+I26</f>
        <v>6632.4</v>
      </c>
      <c r="J27" s="5">
        <f>J14+J20+J26</f>
        <v>697.2</v>
      </c>
      <c r="K27" s="5">
        <f>K14+K20+K26</f>
        <v>5935.2</v>
      </c>
      <c r="L27" s="5">
        <v>0</v>
      </c>
      <c r="M27" s="1">
        <f>M14+M20+M26</f>
        <v>315</v>
      </c>
      <c r="N27" s="5">
        <f>N14+N20+N26</f>
        <v>23060753.370000001</v>
      </c>
      <c r="O27" s="5">
        <f>N27/H27</f>
        <v>3476.9847068934328</v>
      </c>
      <c r="P27" s="1" t="s">
        <v>52</v>
      </c>
      <c r="Q27" s="1" t="s">
        <v>52</v>
      </c>
    </row>
  </sheetData>
  <mergeCells count="27">
    <mergeCell ref="N3:N5"/>
    <mergeCell ref="O3:O5"/>
    <mergeCell ref="P3:P5"/>
    <mergeCell ref="Q3:Q6"/>
    <mergeCell ref="A27:B27"/>
    <mergeCell ref="A8:Q8"/>
    <mergeCell ref="A14:B14"/>
    <mergeCell ref="A15:Q15"/>
    <mergeCell ref="A20:B20"/>
    <mergeCell ref="A21:Q21"/>
    <mergeCell ref="A26:B26"/>
    <mergeCell ref="I1:Q1"/>
    <mergeCell ref="A2:Q2"/>
    <mergeCell ref="A3:A6"/>
    <mergeCell ref="B3:B6"/>
    <mergeCell ref="C3:D3"/>
    <mergeCell ref="E3:E6"/>
    <mergeCell ref="F3:F6"/>
    <mergeCell ref="G3:G6"/>
    <mergeCell ref="H3:H5"/>
    <mergeCell ref="I3:L3"/>
    <mergeCell ref="C4:C6"/>
    <mergeCell ref="D4:D6"/>
    <mergeCell ref="I4:I5"/>
    <mergeCell ref="J4:K4"/>
    <mergeCell ref="L4:L5"/>
    <mergeCell ref="M3:M5"/>
  </mergeCells>
  <pageMargins left="0.24" right="0.23" top="0.23622047244094491" bottom="0.31496062992125984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5"/>
  <sheetViews>
    <sheetView tabSelected="1" zoomScalePageLayoutView="55" workbookViewId="0">
      <selection activeCell="U25" sqref="A3:U25"/>
    </sheetView>
  </sheetViews>
  <sheetFormatPr defaultRowHeight="12.75"/>
  <cols>
    <col min="1" max="1" width="11.1640625" customWidth="1"/>
    <col min="2" max="2" width="44.5" customWidth="1"/>
    <col min="3" max="4" width="16.6640625" customWidth="1"/>
    <col min="5" max="5" width="11.1640625" customWidth="1"/>
    <col min="6" max="6" width="16.6640625" customWidth="1"/>
    <col min="7" max="7" width="11.1640625" customWidth="1"/>
    <col min="8" max="8" width="16.6640625" customWidth="1"/>
    <col min="9" max="9" width="11.1640625" customWidth="1"/>
    <col min="10" max="10" width="16.6640625" customWidth="1"/>
    <col min="11" max="11" width="11.1640625" customWidth="1"/>
    <col min="12" max="12" width="16.6640625" customWidth="1"/>
    <col min="13" max="13" width="11.1640625" customWidth="1"/>
    <col min="14" max="15" width="16.6640625" customWidth="1"/>
    <col min="16" max="16" width="17.83203125" customWidth="1"/>
    <col min="17" max="21" width="16.6640625" customWidth="1"/>
    <col min="22" max="22" width="12.6640625" bestFit="1" customWidth="1"/>
  </cols>
  <sheetData>
    <row r="3" spans="1:22" ht="50.1" customHeight="1">
      <c r="I3" s="9" t="s">
        <v>103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2" ht="65.099999999999994" customHeight="1">
      <c r="A4" s="11" t="s">
        <v>99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2">
      <c r="A5" s="12" t="s">
        <v>0</v>
      </c>
      <c r="B5" s="12" t="s">
        <v>1</v>
      </c>
      <c r="C5" s="12" t="s">
        <v>73</v>
      </c>
      <c r="D5" s="15" t="s">
        <v>74</v>
      </c>
      <c r="E5" s="20"/>
      <c r="F5" s="20"/>
      <c r="G5" s="20"/>
      <c r="H5" s="20"/>
      <c r="I5" s="20"/>
      <c r="J5" s="20"/>
      <c r="K5" s="20"/>
      <c r="L5" s="20"/>
      <c r="M5" s="20"/>
      <c r="N5" s="16"/>
      <c r="O5" s="15" t="s">
        <v>75</v>
      </c>
      <c r="P5" s="20"/>
      <c r="Q5" s="20"/>
      <c r="R5" s="20"/>
      <c r="S5" s="20"/>
      <c r="T5" s="20"/>
      <c r="U5" s="16"/>
    </row>
    <row r="6" spans="1:22" ht="102">
      <c r="A6" s="13"/>
      <c r="B6" s="13"/>
      <c r="C6" s="14"/>
      <c r="D6" s="1" t="s">
        <v>76</v>
      </c>
      <c r="E6" s="15" t="s">
        <v>77</v>
      </c>
      <c r="F6" s="16"/>
      <c r="G6" s="15" t="s">
        <v>78</v>
      </c>
      <c r="H6" s="16"/>
      <c r="I6" s="15" t="s">
        <v>79</v>
      </c>
      <c r="J6" s="16"/>
      <c r="K6" s="15" t="s">
        <v>80</v>
      </c>
      <c r="L6" s="16"/>
      <c r="M6" s="15" t="s">
        <v>81</v>
      </c>
      <c r="N6" s="16"/>
      <c r="O6" s="1" t="s">
        <v>82</v>
      </c>
      <c r="P6" s="1" t="s">
        <v>83</v>
      </c>
      <c r="Q6" s="1" t="s">
        <v>84</v>
      </c>
      <c r="R6" s="1" t="s">
        <v>85</v>
      </c>
      <c r="S6" s="1" t="s">
        <v>86</v>
      </c>
      <c r="T6" s="1" t="s">
        <v>87</v>
      </c>
      <c r="U6" s="1" t="s">
        <v>88</v>
      </c>
    </row>
    <row r="7" spans="1:22">
      <c r="A7" s="14"/>
      <c r="B7" s="14"/>
      <c r="C7" s="1" t="s">
        <v>22</v>
      </c>
      <c r="D7" s="1" t="s">
        <v>22</v>
      </c>
      <c r="E7" s="1" t="s">
        <v>89</v>
      </c>
      <c r="F7" s="1" t="s">
        <v>22</v>
      </c>
      <c r="G7" s="1" t="s">
        <v>90</v>
      </c>
      <c r="H7" s="1" t="s">
        <v>22</v>
      </c>
      <c r="I7" s="1" t="s">
        <v>90</v>
      </c>
      <c r="J7" s="1" t="s">
        <v>22</v>
      </c>
      <c r="K7" s="1" t="s">
        <v>90</v>
      </c>
      <c r="L7" s="1" t="s">
        <v>22</v>
      </c>
      <c r="M7" s="1" t="s">
        <v>91</v>
      </c>
      <c r="N7" s="1" t="s">
        <v>22</v>
      </c>
      <c r="O7" s="1" t="s">
        <v>22</v>
      </c>
      <c r="P7" s="1" t="s">
        <v>22</v>
      </c>
      <c r="Q7" s="1" t="s">
        <v>22</v>
      </c>
      <c r="R7" s="1" t="s">
        <v>22</v>
      </c>
      <c r="S7" s="1" t="s">
        <v>22</v>
      </c>
      <c r="T7" s="1" t="s">
        <v>22</v>
      </c>
      <c r="U7" s="1" t="s">
        <v>22</v>
      </c>
    </row>
    <row r="8" spans="1:22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3" t="s">
        <v>34</v>
      </c>
      <c r="L8" s="3" t="s">
        <v>35</v>
      </c>
      <c r="M8" s="3" t="s">
        <v>36</v>
      </c>
      <c r="N8" s="3" t="s">
        <v>37</v>
      </c>
      <c r="O8" s="3" t="s">
        <v>38</v>
      </c>
      <c r="P8" s="3" t="s">
        <v>39</v>
      </c>
      <c r="Q8" s="3" t="s">
        <v>40</v>
      </c>
      <c r="R8" s="3" t="s">
        <v>92</v>
      </c>
      <c r="S8" s="3" t="s">
        <v>93</v>
      </c>
      <c r="T8" s="3" t="s">
        <v>94</v>
      </c>
      <c r="U8" s="3" t="s">
        <v>95</v>
      </c>
    </row>
    <row r="9" spans="1:22" s="6" customFormat="1">
      <c r="A9" s="21" t="s">
        <v>72</v>
      </c>
      <c r="B9" s="22"/>
      <c r="C9" s="5">
        <f>C10+C16+C21</f>
        <v>23060729.370000001</v>
      </c>
      <c r="D9" s="5">
        <f>D10+D16+D21</f>
        <v>8041460.5899999999</v>
      </c>
      <c r="E9" s="1">
        <v>0</v>
      </c>
      <c r="F9" s="5">
        <v>0</v>
      </c>
      <c r="G9" s="5">
        <v>0</v>
      </c>
      <c r="H9" s="5">
        <f>H10+H16+H21</f>
        <v>8340094.2400000002</v>
      </c>
      <c r="I9" s="5">
        <v>0</v>
      </c>
      <c r="J9" s="5">
        <f>J10+J16+J21</f>
        <v>1646384.15</v>
      </c>
      <c r="K9" s="5">
        <v>0</v>
      </c>
      <c r="L9" s="5">
        <f>L10+L16+L21</f>
        <v>4580618.9800000004</v>
      </c>
      <c r="M9" s="5">
        <v>0</v>
      </c>
      <c r="N9" s="5">
        <f>N10+N16+N21</f>
        <v>13</v>
      </c>
      <c r="O9" s="5">
        <v>0</v>
      </c>
      <c r="P9" s="5">
        <v>0</v>
      </c>
      <c r="Q9" s="5">
        <v>0</v>
      </c>
      <c r="R9" s="5">
        <v>0</v>
      </c>
      <c r="S9" s="5">
        <f>S10+S16+S21</f>
        <v>13</v>
      </c>
      <c r="T9" s="5">
        <v>0</v>
      </c>
      <c r="U9" s="5">
        <f>U10+U16+U21</f>
        <v>452171.41000000003</v>
      </c>
      <c r="V9" s="7"/>
    </row>
    <row r="10" spans="1:22" s="6" customFormat="1">
      <c r="A10" s="21" t="s">
        <v>96</v>
      </c>
      <c r="B10" s="22"/>
      <c r="C10" s="5">
        <f>SUM(C11:C15)</f>
        <v>9657533.3200000003</v>
      </c>
      <c r="D10" s="5">
        <f>SUM(D11:D15)</f>
        <v>2795349.25</v>
      </c>
      <c r="E10" s="1">
        <v>0</v>
      </c>
      <c r="F10" s="5">
        <v>0</v>
      </c>
      <c r="G10" s="5">
        <v>0</v>
      </c>
      <c r="H10" s="5">
        <f>SUM(H11:H15)</f>
        <v>4083886.71</v>
      </c>
      <c r="I10" s="5">
        <v>0</v>
      </c>
      <c r="J10" s="5">
        <f>SUM(J11:J15)</f>
        <v>649177.81999999995</v>
      </c>
      <c r="K10" s="5">
        <v>0</v>
      </c>
      <c r="L10" s="5">
        <f>SUM(L11:L15)</f>
        <v>1939756.06</v>
      </c>
      <c r="M10" s="5">
        <v>0</v>
      </c>
      <c r="N10" s="5">
        <f>SUM(N11:N15)</f>
        <v>5</v>
      </c>
      <c r="O10" s="5">
        <v>0</v>
      </c>
      <c r="P10" s="5">
        <v>0</v>
      </c>
      <c r="Q10" s="5">
        <v>0</v>
      </c>
      <c r="R10" s="5">
        <v>0</v>
      </c>
      <c r="S10" s="5">
        <f>SUM(S11:S15)</f>
        <v>5</v>
      </c>
      <c r="T10" s="5">
        <v>0</v>
      </c>
      <c r="U10" s="5">
        <f>SUM(U11:U15)</f>
        <v>189363.47999999998</v>
      </c>
      <c r="V10" s="7"/>
    </row>
    <row r="11" spans="1:22" ht="38.25">
      <c r="A11" s="1" t="s">
        <v>24</v>
      </c>
      <c r="B11" s="4" t="s">
        <v>42</v>
      </c>
      <c r="C11" s="5">
        <f>D11+H11+J11+L11+U11</f>
        <v>1608205.05</v>
      </c>
      <c r="D11" s="5">
        <v>629463.5</v>
      </c>
      <c r="E11" s="1">
        <v>0</v>
      </c>
      <c r="F11" s="5">
        <v>0</v>
      </c>
      <c r="G11" s="5">
        <v>0</v>
      </c>
      <c r="H11" s="5">
        <v>510688.23</v>
      </c>
      <c r="I11" s="5">
        <v>0</v>
      </c>
      <c r="J11" s="5">
        <v>119651.48</v>
      </c>
      <c r="K11" s="5">
        <v>0</v>
      </c>
      <c r="L11" s="5">
        <v>316868.39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5">
        <v>0</v>
      </c>
      <c r="U11" s="5">
        <v>31533.45</v>
      </c>
      <c r="V11" s="7"/>
    </row>
    <row r="12" spans="1:22" ht="38.25">
      <c r="A12" s="1" t="s">
        <v>25</v>
      </c>
      <c r="B12" s="4" t="s">
        <v>46</v>
      </c>
      <c r="C12" s="5">
        <f t="shared" ref="C12:C15" si="0">D12+H12+J12+L12+U12</f>
        <v>2133816.56</v>
      </c>
      <c r="D12" s="5">
        <v>835191.8</v>
      </c>
      <c r="E12" s="1">
        <v>0</v>
      </c>
      <c r="F12" s="5">
        <v>0</v>
      </c>
      <c r="G12" s="5">
        <v>0</v>
      </c>
      <c r="H12" s="5">
        <v>677597.05</v>
      </c>
      <c r="I12" s="5">
        <v>0</v>
      </c>
      <c r="J12" s="5">
        <v>158757.31</v>
      </c>
      <c r="K12" s="5">
        <v>0</v>
      </c>
      <c r="L12" s="5">
        <v>420430.84</v>
      </c>
      <c r="M12" s="5">
        <v>0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  <c r="S12" s="5">
        <v>1</v>
      </c>
      <c r="T12" s="5">
        <v>0</v>
      </c>
      <c r="U12" s="5">
        <v>41839.56</v>
      </c>
      <c r="V12" s="7"/>
    </row>
    <row r="13" spans="1:22" ht="38.25">
      <c r="A13" s="1">
        <v>3</v>
      </c>
      <c r="B13" s="4" t="s">
        <v>101</v>
      </c>
      <c r="C13" s="5">
        <f t="shared" si="0"/>
        <v>2919012.8499999996</v>
      </c>
      <c r="D13" s="5">
        <v>217987.3</v>
      </c>
      <c r="E13" s="1">
        <v>0</v>
      </c>
      <c r="F13" s="5">
        <v>0</v>
      </c>
      <c r="G13" s="5">
        <v>0</v>
      </c>
      <c r="H13" s="5">
        <v>1911630.68</v>
      </c>
      <c r="I13" s="5">
        <v>0</v>
      </c>
      <c r="J13" s="5">
        <v>140230.01999999999</v>
      </c>
      <c r="K13" s="5">
        <v>0</v>
      </c>
      <c r="L13" s="5">
        <v>591929.30000000005</v>
      </c>
      <c r="M13" s="5">
        <v>0</v>
      </c>
      <c r="N13" s="5">
        <v>1</v>
      </c>
      <c r="O13" s="5">
        <v>0</v>
      </c>
      <c r="P13" s="5">
        <v>0</v>
      </c>
      <c r="Q13" s="5">
        <v>0</v>
      </c>
      <c r="R13" s="5">
        <v>0</v>
      </c>
      <c r="S13" s="5">
        <v>1</v>
      </c>
      <c r="T13" s="5">
        <v>0</v>
      </c>
      <c r="U13" s="5">
        <v>57235.55</v>
      </c>
      <c r="V13" s="7"/>
    </row>
    <row r="14" spans="1:22" ht="38.25">
      <c r="A14" s="1">
        <v>4</v>
      </c>
      <c r="B14" s="4" t="s">
        <v>49</v>
      </c>
      <c r="C14" s="5">
        <f t="shared" si="0"/>
        <v>1273176.8399999999</v>
      </c>
      <c r="D14" s="5">
        <v>438185.5</v>
      </c>
      <c r="E14" s="1">
        <v>0</v>
      </c>
      <c r="F14" s="5">
        <v>0</v>
      </c>
      <c r="G14" s="5">
        <v>0</v>
      </c>
      <c r="H14" s="5">
        <v>436726.94</v>
      </c>
      <c r="I14" s="5">
        <v>0</v>
      </c>
      <c r="J14" s="5">
        <v>102322.75</v>
      </c>
      <c r="K14" s="5">
        <v>0</v>
      </c>
      <c r="L14" s="5">
        <v>270977.38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1</v>
      </c>
      <c r="T14" s="5">
        <v>0</v>
      </c>
      <c r="U14" s="5">
        <v>24964.27</v>
      </c>
      <c r="V14" s="7"/>
    </row>
    <row r="15" spans="1:22" ht="38.25">
      <c r="A15" s="1">
        <v>5</v>
      </c>
      <c r="B15" s="4" t="s">
        <v>50</v>
      </c>
      <c r="C15" s="5">
        <f t="shared" si="0"/>
        <v>1723322.02</v>
      </c>
      <c r="D15" s="5">
        <v>674521.15</v>
      </c>
      <c r="E15" s="1">
        <v>0</v>
      </c>
      <c r="F15" s="5">
        <v>0</v>
      </c>
      <c r="G15" s="5">
        <v>0</v>
      </c>
      <c r="H15" s="5">
        <v>547243.81000000006</v>
      </c>
      <c r="I15" s="5">
        <v>0</v>
      </c>
      <c r="J15" s="5">
        <v>128216.26</v>
      </c>
      <c r="K15" s="5">
        <v>0</v>
      </c>
      <c r="L15" s="5">
        <v>339550.15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33790.65</v>
      </c>
      <c r="V15" s="7"/>
    </row>
    <row r="16" spans="1:22">
      <c r="A16" s="21" t="s">
        <v>97</v>
      </c>
      <c r="B16" s="22"/>
      <c r="C16" s="5">
        <f>SUM(C17:C20)</f>
        <v>5823119.1200000001</v>
      </c>
      <c r="D16" s="5">
        <v>2279212.4500000002</v>
      </c>
      <c r="E16" s="1">
        <v>0</v>
      </c>
      <c r="F16" s="5">
        <v>0</v>
      </c>
      <c r="G16" s="5">
        <v>0</v>
      </c>
      <c r="H16" s="5">
        <v>1849141.3</v>
      </c>
      <c r="I16" s="5">
        <v>0</v>
      </c>
      <c r="J16" s="5">
        <v>433243.77</v>
      </c>
      <c r="K16" s="5">
        <v>0</v>
      </c>
      <c r="L16" s="5">
        <v>1147342.71</v>
      </c>
      <c r="M16" s="5">
        <v>0</v>
      </c>
      <c r="N16" s="5">
        <v>4</v>
      </c>
      <c r="O16" s="5">
        <v>0</v>
      </c>
      <c r="P16" s="5">
        <v>0</v>
      </c>
      <c r="Q16" s="5">
        <v>0</v>
      </c>
      <c r="R16" s="5">
        <v>0</v>
      </c>
      <c r="S16" s="5">
        <v>4</v>
      </c>
      <c r="T16" s="5">
        <v>0</v>
      </c>
      <c r="U16" s="5">
        <v>114178.89</v>
      </c>
      <c r="V16" s="7"/>
    </row>
    <row r="17" spans="1:22" ht="38.25">
      <c r="A17" s="1">
        <v>6</v>
      </c>
      <c r="B17" s="4" t="s">
        <v>54</v>
      </c>
      <c r="C17" s="5">
        <f>D17+H17+J17+L17+U17</f>
        <v>2521658.3899999997</v>
      </c>
      <c r="D17" s="5">
        <v>986996</v>
      </c>
      <c r="E17" s="1">
        <v>0</v>
      </c>
      <c r="F17" s="5">
        <v>0</v>
      </c>
      <c r="G17" s="5">
        <v>0</v>
      </c>
      <c r="H17" s="5">
        <v>800756.88</v>
      </c>
      <c r="I17" s="5">
        <v>0</v>
      </c>
      <c r="J17" s="5">
        <v>187612.99</v>
      </c>
      <c r="K17" s="5">
        <v>0</v>
      </c>
      <c r="L17" s="5">
        <v>496848.22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0</v>
      </c>
      <c r="U17" s="5">
        <v>49444.3</v>
      </c>
      <c r="V17" s="7"/>
    </row>
    <row r="18" spans="1:22" ht="38.25">
      <c r="A18" s="1">
        <v>7</v>
      </c>
      <c r="B18" s="4" t="s">
        <v>57</v>
      </c>
      <c r="C18" s="5">
        <f t="shared" ref="C18:C20" si="1">D18+H18+J18+L18+U18</f>
        <v>1380442.36</v>
      </c>
      <c r="D18" s="5">
        <v>540315.48</v>
      </c>
      <c r="E18" s="1">
        <v>0</v>
      </c>
      <c r="F18" s="5">
        <v>0</v>
      </c>
      <c r="G18" s="5">
        <v>0</v>
      </c>
      <c r="H18" s="5">
        <v>438361.8</v>
      </c>
      <c r="I18" s="5">
        <v>0</v>
      </c>
      <c r="J18" s="5">
        <v>102705.79</v>
      </c>
      <c r="K18" s="5">
        <v>0</v>
      </c>
      <c r="L18" s="5">
        <v>271991.77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27067.52</v>
      </c>
      <c r="V18" s="7"/>
    </row>
    <row r="19" spans="1:22" ht="38.25">
      <c r="A19" s="1">
        <v>8</v>
      </c>
      <c r="B19" s="4" t="s">
        <v>59</v>
      </c>
      <c r="C19" s="5">
        <f t="shared" si="1"/>
        <v>1175195.07</v>
      </c>
      <c r="D19" s="5">
        <v>459980.15</v>
      </c>
      <c r="E19" s="1">
        <v>0</v>
      </c>
      <c r="F19" s="5">
        <v>0</v>
      </c>
      <c r="G19" s="5">
        <v>0</v>
      </c>
      <c r="H19" s="5">
        <v>373185.18</v>
      </c>
      <c r="I19" s="5">
        <v>0</v>
      </c>
      <c r="J19" s="5">
        <v>87435.26</v>
      </c>
      <c r="K19" s="5">
        <v>0</v>
      </c>
      <c r="L19" s="5">
        <v>231551.42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1</v>
      </c>
      <c r="T19" s="5">
        <v>0</v>
      </c>
      <c r="U19" s="5">
        <v>23043.06</v>
      </c>
      <c r="V19" s="7"/>
    </row>
    <row r="20" spans="1:22" ht="38.25">
      <c r="A20" s="1">
        <v>9</v>
      </c>
      <c r="B20" s="4" t="s">
        <v>60</v>
      </c>
      <c r="C20" s="5">
        <f t="shared" si="1"/>
        <v>745823.3</v>
      </c>
      <c r="D20" s="5">
        <v>291920.82</v>
      </c>
      <c r="E20" s="1">
        <v>0</v>
      </c>
      <c r="F20" s="5">
        <v>0</v>
      </c>
      <c r="G20" s="5">
        <v>0</v>
      </c>
      <c r="H20" s="5">
        <v>236837.44</v>
      </c>
      <c r="I20" s="5">
        <v>0</v>
      </c>
      <c r="J20" s="5">
        <v>55489.73</v>
      </c>
      <c r="K20" s="5">
        <v>0</v>
      </c>
      <c r="L20" s="5">
        <v>146951.29999999999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14624.01</v>
      </c>
      <c r="V20" s="7"/>
    </row>
    <row r="21" spans="1:22">
      <c r="A21" s="21" t="s">
        <v>98</v>
      </c>
      <c r="B21" s="22"/>
      <c r="C21" s="5">
        <f>SUM(C22:C25)</f>
        <v>7580076.9299999997</v>
      </c>
      <c r="D21" s="5">
        <v>2966898.89</v>
      </c>
      <c r="E21" s="1">
        <v>0</v>
      </c>
      <c r="F21" s="5">
        <v>0</v>
      </c>
      <c r="G21" s="5">
        <v>0</v>
      </c>
      <c r="H21" s="5">
        <v>2407066.23</v>
      </c>
      <c r="I21" s="5">
        <v>0</v>
      </c>
      <c r="J21" s="5">
        <v>563962.56000000006</v>
      </c>
      <c r="K21" s="5">
        <v>0</v>
      </c>
      <c r="L21" s="5">
        <v>1493520.21</v>
      </c>
      <c r="M21" s="5">
        <v>0</v>
      </c>
      <c r="N21" s="5">
        <v>4</v>
      </c>
      <c r="O21" s="5">
        <v>0</v>
      </c>
      <c r="P21" s="5">
        <v>0</v>
      </c>
      <c r="Q21" s="5">
        <v>0</v>
      </c>
      <c r="R21" s="5">
        <v>0</v>
      </c>
      <c r="S21" s="5">
        <v>4</v>
      </c>
      <c r="T21" s="5">
        <v>0</v>
      </c>
      <c r="U21" s="5">
        <v>148629.04</v>
      </c>
      <c r="V21" s="7"/>
    </row>
    <row r="22" spans="1:22" ht="38.25">
      <c r="A22" s="1">
        <v>10</v>
      </c>
      <c r="B22" s="4" t="s">
        <v>65</v>
      </c>
      <c r="C22" s="5">
        <f>D22+H22+J22+L22+U22</f>
        <v>1600791.42</v>
      </c>
      <c r="D22" s="5">
        <v>626561.75</v>
      </c>
      <c r="E22" s="1">
        <v>0</v>
      </c>
      <c r="F22" s="5">
        <v>0</v>
      </c>
      <c r="G22" s="5">
        <v>0</v>
      </c>
      <c r="H22" s="5">
        <v>508334.02</v>
      </c>
      <c r="I22" s="5">
        <v>0</v>
      </c>
      <c r="J22" s="5">
        <v>119099.9</v>
      </c>
      <c r="K22" s="5">
        <v>0</v>
      </c>
      <c r="L22" s="5">
        <v>315407.65999999997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  <c r="T22" s="5">
        <v>0</v>
      </c>
      <c r="U22" s="5">
        <v>31388.09</v>
      </c>
      <c r="V22" s="7"/>
    </row>
    <row r="23" spans="1:22" ht="38.25">
      <c r="A23" s="1">
        <v>11</v>
      </c>
      <c r="B23" s="4" t="s">
        <v>67</v>
      </c>
      <c r="C23" s="5">
        <f t="shared" ref="C23:C25" si="2">D23+H23+J23+L23+U23</f>
        <v>2714892.84</v>
      </c>
      <c r="D23" s="5">
        <v>1062629.3999999999</v>
      </c>
      <c r="E23" s="1">
        <v>0</v>
      </c>
      <c r="F23" s="5">
        <v>0</v>
      </c>
      <c r="G23" s="5">
        <v>0</v>
      </c>
      <c r="H23" s="5">
        <v>862118.81</v>
      </c>
      <c r="I23" s="5">
        <v>0</v>
      </c>
      <c r="J23" s="5">
        <v>201989.76000000001</v>
      </c>
      <c r="K23" s="5">
        <v>0</v>
      </c>
      <c r="L23" s="5">
        <v>534921.66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  <c r="U23" s="5">
        <v>53233.21</v>
      </c>
      <c r="V23" s="7"/>
    </row>
    <row r="24" spans="1:22" ht="38.25">
      <c r="A24" s="1">
        <v>12</v>
      </c>
      <c r="B24" s="4" t="s">
        <v>68</v>
      </c>
      <c r="C24" s="5">
        <f t="shared" si="2"/>
        <v>1442565.7000000002</v>
      </c>
      <c r="D24" s="5">
        <v>564631.02</v>
      </c>
      <c r="E24" s="1">
        <v>0</v>
      </c>
      <c r="F24" s="5">
        <v>0</v>
      </c>
      <c r="G24" s="5">
        <v>0</v>
      </c>
      <c r="H24" s="5">
        <v>458089.17</v>
      </c>
      <c r="I24" s="5">
        <v>0</v>
      </c>
      <c r="J24" s="5">
        <v>107327.81</v>
      </c>
      <c r="K24" s="5">
        <v>0</v>
      </c>
      <c r="L24" s="5">
        <v>284232.08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1</v>
      </c>
      <c r="T24" s="5">
        <v>0</v>
      </c>
      <c r="U24" s="5">
        <v>28285.62</v>
      </c>
      <c r="V24" s="7"/>
    </row>
    <row r="25" spans="1:22" ht="38.25">
      <c r="A25" s="1">
        <v>13</v>
      </c>
      <c r="B25" s="4" t="s">
        <v>69</v>
      </c>
      <c r="C25" s="5">
        <f t="shared" si="2"/>
        <v>1821826.9700000002</v>
      </c>
      <c r="D25" s="5">
        <v>713076.72</v>
      </c>
      <c r="E25" s="1">
        <v>0</v>
      </c>
      <c r="F25" s="5">
        <v>0</v>
      </c>
      <c r="G25" s="5">
        <v>0</v>
      </c>
      <c r="H25" s="5">
        <v>578524.23</v>
      </c>
      <c r="I25" s="5">
        <v>0</v>
      </c>
      <c r="J25" s="5">
        <v>135545.09</v>
      </c>
      <c r="K25" s="5">
        <v>0</v>
      </c>
      <c r="L25" s="5">
        <v>358958.81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35722.120000000003</v>
      </c>
      <c r="V25" s="7"/>
    </row>
  </sheetData>
  <mergeCells count="16">
    <mergeCell ref="A21:B21"/>
    <mergeCell ref="I3:U3"/>
    <mergeCell ref="A4:U4"/>
    <mergeCell ref="A5:A7"/>
    <mergeCell ref="B5:B7"/>
    <mergeCell ref="C5:C6"/>
    <mergeCell ref="D5:N5"/>
    <mergeCell ref="O5:U5"/>
    <mergeCell ref="E6:F6"/>
    <mergeCell ref="G6:H6"/>
    <mergeCell ref="I6:J6"/>
    <mergeCell ref="K6:L6"/>
    <mergeCell ref="M6:N6"/>
    <mergeCell ref="A9:B9"/>
    <mergeCell ref="A10:B10"/>
    <mergeCell ref="A16:B16"/>
  </mergeCells>
  <pageMargins left="0.24" right="0.23" top="0.68" bottom="0.31496062992125984" header="0.87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Clerk</cp:lastModifiedBy>
  <cp:lastPrinted>2017-03-03T10:26:02Z</cp:lastPrinted>
  <dcterms:created xsi:type="dcterms:W3CDTF">2016-10-27T06:07:48Z</dcterms:created>
  <dcterms:modified xsi:type="dcterms:W3CDTF">2017-03-06T06:40:24Z</dcterms:modified>
</cp:coreProperties>
</file>