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4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iterate="1" iterateCount="200" iterateDelta="0.001"/>
</workbook>
</file>

<file path=xl/sharedStrings.xml><?xml version="1.0" encoding="utf-8"?>
<sst xmlns="http://schemas.openxmlformats.org/spreadsheetml/2006/main" count="151" uniqueCount="48">
  <si>
    <t>№ строки</t>
  </si>
  <si>
    <t>Наименование цели (целей) и задач, целевых показателей</t>
  </si>
  <si>
    <t xml:space="preserve"> Объем расходов на выполнение мероприятия за счет всех источников ресурсного обеспечения, тыс.рублей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</si>
  <si>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</si>
  <si>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</si>
  <si>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</si>
  <si>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</si>
  <si>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</si>
  <si>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</si>
  <si>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</si>
  <si>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</si>
  <si>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 по муниципальной 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</si>
  <si>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</si>
  <si>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</si>
  <si>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</si>
  <si>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</si>
  <si>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</si>
  <si>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Областной бюджет, в т.ч.</t>
  </si>
  <si>
    <t>субсидии местным бюджетам</t>
  </si>
  <si>
    <t>Прочие нужды</t>
  </si>
  <si>
    <t>Подпрограмма 1.  «Развитие газификации  МО Красноуфимский округ до 2020 года»</t>
  </si>
  <si>
    <t>Всего по подпрограмме 1, в т.ч.</t>
  </si>
  <si>
    <t>Всего по направлению «Капитальные вложения», в том числе</t>
  </si>
  <si>
    <t>в т. ч.</t>
  </si>
  <si>
    <t>федеральный бюджет</t>
  </si>
  <si>
    <t>областной бюджет, в т.ч.</t>
  </si>
  <si>
    <t>местный бюджет</t>
  </si>
  <si>
    <t>внебюджетные источники</t>
  </si>
  <si>
    <t>Всего по направлению «Прочие нужды», в том числе</t>
  </si>
  <si>
    <t>Всего по подпрограмме 2.</t>
  </si>
  <si>
    <t>Источник значения показателей</t>
  </si>
  <si>
    <t>х</t>
  </si>
  <si>
    <t>9,10,11,12,13</t>
  </si>
  <si>
    <t>Приложение № 2</t>
  </si>
  <si>
    <t>к муниципальной программе</t>
  </si>
  <si>
    <t xml:space="preserve">территорий Муниципального </t>
  </si>
  <si>
    <t>образования Красноуфимский</t>
  </si>
  <si>
    <t>округ  до 2020 года»</t>
  </si>
  <si>
    <t xml:space="preserve">ПЛАН </t>
  </si>
  <si>
    <r>
      <t>МЕРОПРИЯТИЙ ПО ВЫПОЛНЕНИЮ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МУНИЦИПАЛЬНОЙ ПРОГРАММЫ МО КРАСНОУФИМСКИЙ ОКРУГ</t>
    </r>
  </si>
  <si>
    <r>
      <t xml:space="preserve">Мероприятие 1. </t>
    </r>
    <r>
      <rPr>
        <sz val="12"/>
        <rFont val="Times New Roman"/>
        <family val="1"/>
      </rPr>
      <t>Всего по разработке расчетных схем газоснабженияв т. ч.</t>
    </r>
  </si>
  <si>
    <r>
      <t>«</t>
    </r>
    <r>
      <rPr>
        <sz val="9"/>
        <rFont val="Times New Roman"/>
        <family val="1"/>
      </rPr>
      <t>Устойчивое развитие сельских</t>
    </r>
  </si>
  <si>
    <t>"УСТОЙЧИВОЕ РАЗВИТИЕ СЕЛЬСКИХ ТЕРРИТОРИЙ МУНИЦИПАЛЬНОГО ОБРАЗОВАНИЯ</t>
  </si>
  <si>
    <t>КРАСНОУФИМСКИЙ ОКРУГ ДО 2020 ГОДА"</t>
  </si>
  <si>
    <r>
      <t>Мероприятие 3.</t>
    </r>
    <r>
      <rPr>
        <sz val="12"/>
        <rFont val="Times New Roman"/>
        <family val="1"/>
      </rPr>
      <t xml:space="preserve"> Всего по строительству распределительных  газопроводов,</t>
    </r>
  </si>
  <si>
    <r>
      <t xml:space="preserve">Мероприятие 2. </t>
    </r>
    <r>
      <rPr>
        <sz val="10"/>
        <rFont val="Times New Roman"/>
        <family val="1"/>
      </rPr>
      <t>Всего проектно-изыскательские работы и экспертиза на распределительные  газопроводы,</t>
    </r>
  </si>
  <si>
    <r>
      <rPr>
        <b/>
        <sz val="10"/>
        <rFont val="Times New Roman"/>
        <family val="1"/>
      </rPr>
      <t>Мероприятие 4.</t>
    </r>
    <r>
      <rPr>
        <sz val="10"/>
        <rFont val="Times New Roman"/>
        <family val="1"/>
      </rPr>
      <t xml:space="preserve"> Улучшение жилищных условий граждан, проживающих в сельской местности, в том числе  молодых семей и молодых специалистов, в МО Красноуфимский округ</t>
    </r>
  </si>
  <si>
    <t>Подпрограмма 2. «Улучшение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</si>
</sst>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"/>
    <numFmt numFmtId="186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186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28">
      <selection activeCell="I86" sqref="I86"/>
    </sheetView>
  </sheetViews>
  <sheetFormatPr defaultColWidth="9.140625" defaultRowHeight="12.75"/>
  <cols>
    <col min="1" max="1" width="5.28125" style="0" customWidth="1"/>
    <col min="2" max="2" width="23.28125" style="0" customWidth="1"/>
    <col min="3" max="3" width="13.00390625" style="0" customWidth="1"/>
    <col min="4" max="4" width="11.8515625" style="0" customWidth="1"/>
    <col min="5" max="5" width="12.140625" style="0" customWidth="1"/>
    <col min="6" max="6" width="11.57421875" style="0" customWidth="1"/>
    <col min="7" max="7" width="10.8515625" style="0" customWidth="1"/>
    <col min="8" max="8" width="11.140625" style="0" customWidth="1"/>
    <col min="10" max="10" width="10.00390625" style="0" customWidth="1"/>
    <col min="11" max="11" width="13.28125" style="0" customWidth="1"/>
  </cols>
  <sheetData>
    <row r="1" spans="9:11" ht="12.75">
      <c r="I1" s="13"/>
      <c r="J1" s="13"/>
      <c r="K1" s="14" t="s">
        <v>33</v>
      </c>
    </row>
    <row r="2" spans="9:11" ht="12.75">
      <c r="I2" s="13"/>
      <c r="J2" s="13"/>
      <c r="K2" s="14" t="s">
        <v>34</v>
      </c>
    </row>
    <row r="3" spans="9:11" ht="12.75">
      <c r="I3" s="13"/>
      <c r="J3" s="13"/>
      <c r="K3" s="15" t="s">
        <v>41</v>
      </c>
    </row>
    <row r="4" spans="10:11" ht="12.75">
      <c r="J4" s="16" t="s">
        <v>35</v>
      </c>
      <c r="K4" s="13"/>
    </row>
    <row r="5" spans="9:11" ht="12.75">
      <c r="I5" s="13"/>
      <c r="J5" s="13"/>
      <c r="K5" s="14" t="s">
        <v>36</v>
      </c>
    </row>
    <row r="6" spans="9:11" ht="12.75">
      <c r="I6" s="13"/>
      <c r="J6" s="13"/>
      <c r="K6" s="14" t="s">
        <v>37</v>
      </c>
    </row>
    <row r="8" spans="1:10" ht="12.75" customHeight="1">
      <c r="A8" s="24" t="s">
        <v>38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5.75">
      <c r="A9" s="24" t="s">
        <v>39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2.75" customHeight="1">
      <c r="A10" s="24" t="s">
        <v>42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2.75" customHeight="1">
      <c r="A11" s="24" t="s">
        <v>43</v>
      </c>
      <c r="B11" s="24"/>
      <c r="C11" s="24"/>
      <c r="D11" s="24"/>
      <c r="E11" s="24"/>
      <c r="F11" s="24"/>
      <c r="G11" s="24"/>
      <c r="H11" s="24"/>
      <c r="I11" s="24"/>
      <c r="J11" s="24"/>
    </row>
    <row r="13" spans="1:12" ht="34.5" customHeight="1">
      <c r="A13" s="25" t="s">
        <v>0</v>
      </c>
      <c r="B13" s="25" t="s">
        <v>1</v>
      </c>
      <c r="C13" s="28" t="s">
        <v>2</v>
      </c>
      <c r="D13" s="29"/>
      <c r="E13" s="29"/>
      <c r="F13" s="29"/>
      <c r="G13" s="29"/>
      <c r="H13" s="29"/>
      <c r="I13" s="29"/>
      <c r="J13" s="30"/>
      <c r="K13" s="25" t="s">
        <v>30</v>
      </c>
      <c r="L13" s="6"/>
    </row>
    <row r="14" spans="1:12" ht="32.25" customHeight="1">
      <c r="A14" s="25"/>
      <c r="B14" s="25"/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25"/>
      <c r="L14" s="6"/>
    </row>
    <row r="15" spans="1:12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7"/>
    </row>
    <row r="16" spans="1:12" ht="62.25" customHeight="1">
      <c r="A16" s="1">
        <v>1</v>
      </c>
      <c r="B16" s="2" t="s">
        <v>11</v>
      </c>
      <c r="C16" s="9">
        <f aca="true" t="shared" si="0" ref="C16:C26">SUM(D16:J16)</f>
        <v>166518.00016999998</v>
      </c>
      <c r="D16" s="9">
        <f>D17+D18+D19+D20</f>
        <v>66068.37999999999</v>
      </c>
      <c r="E16" s="9">
        <f aca="true" t="shared" si="1" ref="E16:J16">E17+E18+E19+E20</f>
        <v>28438.65017</v>
      </c>
      <c r="F16" s="9">
        <f t="shared" si="1"/>
        <v>28731.97</v>
      </c>
      <c r="G16" s="9">
        <f t="shared" si="1"/>
        <v>10552</v>
      </c>
      <c r="H16" s="9">
        <f t="shared" si="1"/>
        <v>14198</v>
      </c>
      <c r="I16" s="9">
        <f t="shared" si="1"/>
        <v>8260</v>
      </c>
      <c r="J16" s="9">
        <f t="shared" si="1"/>
        <v>10269</v>
      </c>
      <c r="K16" s="1" t="s">
        <v>31</v>
      </c>
      <c r="L16" s="7"/>
    </row>
    <row r="17" spans="1:12" ht="15.75">
      <c r="A17" s="1">
        <v>2</v>
      </c>
      <c r="B17" s="1" t="s">
        <v>12</v>
      </c>
      <c r="C17" s="9">
        <f t="shared" si="0"/>
        <v>21450.29</v>
      </c>
      <c r="D17" s="9">
        <f>D22+D28</f>
        <v>17135.8</v>
      </c>
      <c r="E17" s="9">
        <f aca="true" t="shared" si="2" ref="E17:J17">E22+E28</f>
        <v>3618.29</v>
      </c>
      <c r="F17" s="9">
        <f t="shared" si="2"/>
        <v>696.2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1" t="s">
        <v>31</v>
      </c>
      <c r="L17" s="7"/>
    </row>
    <row r="18" spans="1:12" ht="15.75">
      <c r="A18" s="1">
        <v>3</v>
      </c>
      <c r="B18" s="1" t="s">
        <v>13</v>
      </c>
      <c r="C18" s="9">
        <f t="shared" si="0"/>
        <v>58919.310000000005</v>
      </c>
      <c r="D18" s="9">
        <f>D23+D29</f>
        <v>36413.4</v>
      </c>
      <c r="E18" s="9">
        <f aca="true" t="shared" si="3" ref="E18:J18">E23+E29</f>
        <v>13835.23</v>
      </c>
      <c r="F18" s="9">
        <f t="shared" si="3"/>
        <v>8670.68</v>
      </c>
      <c r="G18" s="9">
        <f t="shared" si="3"/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1" t="s">
        <v>31</v>
      </c>
      <c r="L18" s="7"/>
    </row>
    <row r="19" spans="1:12" ht="29.25" customHeight="1">
      <c r="A19" s="1">
        <v>4</v>
      </c>
      <c r="B19" s="1" t="s">
        <v>14</v>
      </c>
      <c r="C19" s="9">
        <f t="shared" si="0"/>
        <v>78820.30017</v>
      </c>
      <c r="D19" s="9">
        <f>D25+D31</f>
        <v>9253.28</v>
      </c>
      <c r="E19" s="9">
        <f aca="true" t="shared" si="4" ref="E19:J19">E25+E31</f>
        <v>8022.13017</v>
      </c>
      <c r="F19" s="9">
        <f t="shared" si="4"/>
        <v>18265.89</v>
      </c>
      <c r="G19" s="9">
        <f t="shared" si="4"/>
        <v>10552</v>
      </c>
      <c r="H19" s="9">
        <f t="shared" si="4"/>
        <v>14198</v>
      </c>
      <c r="I19" s="9">
        <f t="shared" si="4"/>
        <v>8260</v>
      </c>
      <c r="J19" s="9">
        <f t="shared" si="4"/>
        <v>10269</v>
      </c>
      <c r="K19" s="1" t="s">
        <v>31</v>
      </c>
      <c r="L19" s="7"/>
    </row>
    <row r="20" spans="1:12" ht="31.5">
      <c r="A20" s="1">
        <v>5</v>
      </c>
      <c r="B20" s="1" t="s">
        <v>15</v>
      </c>
      <c r="C20" s="9">
        <f t="shared" si="0"/>
        <v>7328.099999999999</v>
      </c>
      <c r="D20" s="9">
        <f>D26+D32</f>
        <v>3265.9</v>
      </c>
      <c r="E20" s="9">
        <f aca="true" t="shared" si="5" ref="E20:J20">E26+E32</f>
        <v>2963</v>
      </c>
      <c r="F20" s="9">
        <f t="shared" si="5"/>
        <v>1099.2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1" t="s">
        <v>31</v>
      </c>
      <c r="L20" s="7"/>
    </row>
    <row r="21" spans="1:12" ht="31.5">
      <c r="A21" s="1">
        <v>6</v>
      </c>
      <c r="B21" s="17" t="s">
        <v>16</v>
      </c>
      <c r="C21" s="18">
        <f t="shared" si="0"/>
        <v>83239.50817</v>
      </c>
      <c r="D21" s="18">
        <f>D22+D23+D25+D26</f>
        <v>46976.42</v>
      </c>
      <c r="E21" s="18">
        <f aca="true" t="shared" si="6" ref="E21:J21">E22+E23+E25+E26</f>
        <v>11847.81817</v>
      </c>
      <c r="F21" s="18">
        <f t="shared" si="6"/>
        <v>16586.27</v>
      </c>
      <c r="G21" s="18">
        <f t="shared" si="6"/>
        <v>902</v>
      </c>
      <c r="H21" s="18">
        <f t="shared" si="6"/>
        <v>4548</v>
      </c>
      <c r="I21" s="18">
        <f t="shared" si="6"/>
        <v>1110</v>
      </c>
      <c r="J21" s="18">
        <f t="shared" si="6"/>
        <v>1269</v>
      </c>
      <c r="K21" s="1" t="s">
        <v>31</v>
      </c>
      <c r="L21" s="7"/>
    </row>
    <row r="22" spans="1:12" ht="15.75">
      <c r="A22" s="1">
        <v>7</v>
      </c>
      <c r="B22" s="19" t="s">
        <v>12</v>
      </c>
      <c r="C22" s="20">
        <f t="shared" si="0"/>
        <v>15985.69</v>
      </c>
      <c r="D22" s="20">
        <f>D42</f>
        <v>14454.1</v>
      </c>
      <c r="E22" s="20">
        <f aca="true" t="shared" si="7" ref="E22:J22">E42</f>
        <v>1531.59</v>
      </c>
      <c r="F22" s="20">
        <f t="shared" si="7"/>
        <v>0</v>
      </c>
      <c r="G22" s="20">
        <f t="shared" si="7"/>
        <v>0</v>
      </c>
      <c r="H22" s="20">
        <f t="shared" si="7"/>
        <v>0</v>
      </c>
      <c r="I22" s="20">
        <f t="shared" si="7"/>
        <v>0</v>
      </c>
      <c r="J22" s="20">
        <f t="shared" si="7"/>
        <v>0</v>
      </c>
      <c r="K22" s="1" t="s">
        <v>31</v>
      </c>
      <c r="L22" s="7"/>
    </row>
    <row r="23" spans="1:12" ht="31.5">
      <c r="A23" s="1">
        <v>8</v>
      </c>
      <c r="B23" s="19" t="s">
        <v>17</v>
      </c>
      <c r="C23" s="20">
        <f t="shared" si="0"/>
        <v>47761.41</v>
      </c>
      <c r="D23" s="18">
        <f>D43</f>
        <v>30715</v>
      </c>
      <c r="E23" s="18">
        <f aca="true" t="shared" si="8" ref="E23:J23">E43</f>
        <v>9658.83</v>
      </c>
      <c r="F23" s="18">
        <f t="shared" si="8"/>
        <v>7387.58</v>
      </c>
      <c r="G23" s="18">
        <f t="shared" si="8"/>
        <v>0</v>
      </c>
      <c r="H23" s="18">
        <f t="shared" si="8"/>
        <v>0</v>
      </c>
      <c r="I23" s="18">
        <f t="shared" si="8"/>
        <v>0</v>
      </c>
      <c r="J23" s="18">
        <f t="shared" si="8"/>
        <v>0</v>
      </c>
      <c r="K23" s="1" t="s">
        <v>31</v>
      </c>
      <c r="L23" s="7"/>
    </row>
    <row r="24" spans="1:12" ht="31.5">
      <c r="A24" s="1">
        <v>9</v>
      </c>
      <c r="B24" s="19" t="s">
        <v>18</v>
      </c>
      <c r="C24" s="20">
        <f t="shared" si="0"/>
        <v>63747.1</v>
      </c>
      <c r="D24" s="18">
        <f>D44</f>
        <v>45169.1</v>
      </c>
      <c r="E24" s="18">
        <f aca="true" t="shared" si="9" ref="E24:J24">E44</f>
        <v>11190.42</v>
      </c>
      <c r="F24" s="18">
        <f t="shared" si="9"/>
        <v>7387.58</v>
      </c>
      <c r="G24" s="18">
        <f t="shared" si="9"/>
        <v>0</v>
      </c>
      <c r="H24" s="18">
        <f t="shared" si="9"/>
        <v>0</v>
      </c>
      <c r="I24" s="18">
        <f t="shared" si="9"/>
        <v>0</v>
      </c>
      <c r="J24" s="18">
        <f t="shared" si="9"/>
        <v>0</v>
      </c>
      <c r="K24" s="1"/>
      <c r="L24" s="7"/>
    </row>
    <row r="25" spans="1:12" ht="15.75">
      <c r="A25" s="1">
        <v>10</v>
      </c>
      <c r="B25" s="19" t="s">
        <v>14</v>
      </c>
      <c r="C25" s="20">
        <f t="shared" si="0"/>
        <v>19492.408170000002</v>
      </c>
      <c r="D25" s="18">
        <f>D45</f>
        <v>1807.32</v>
      </c>
      <c r="E25" s="18">
        <f aca="true" t="shared" si="10" ref="E25:J25">E45</f>
        <v>657.39817</v>
      </c>
      <c r="F25" s="18">
        <f t="shared" si="10"/>
        <v>9198.69</v>
      </c>
      <c r="G25" s="18">
        <f t="shared" si="10"/>
        <v>902</v>
      </c>
      <c r="H25" s="18">
        <f t="shared" si="10"/>
        <v>4548</v>
      </c>
      <c r="I25" s="18">
        <f t="shared" si="10"/>
        <v>1110</v>
      </c>
      <c r="J25" s="18">
        <f t="shared" si="10"/>
        <v>1269</v>
      </c>
      <c r="K25" s="1" t="s">
        <v>31</v>
      </c>
      <c r="L25" s="7"/>
    </row>
    <row r="26" spans="1:12" ht="31.5">
      <c r="A26" s="1">
        <v>11</v>
      </c>
      <c r="B26" s="19" t="s">
        <v>15</v>
      </c>
      <c r="C26" s="20">
        <f t="shared" si="0"/>
        <v>0</v>
      </c>
      <c r="D26" s="18">
        <f>D46</f>
        <v>0</v>
      </c>
      <c r="E26" s="18">
        <f aca="true" t="shared" si="11" ref="E26:J26">E46</f>
        <v>0</v>
      </c>
      <c r="F26" s="18">
        <f t="shared" si="11"/>
        <v>0</v>
      </c>
      <c r="G26" s="18">
        <f t="shared" si="11"/>
        <v>0</v>
      </c>
      <c r="H26" s="18">
        <f t="shared" si="11"/>
        <v>0</v>
      </c>
      <c r="I26" s="18">
        <f t="shared" si="11"/>
        <v>0</v>
      </c>
      <c r="J26" s="18">
        <f t="shared" si="11"/>
        <v>0</v>
      </c>
      <c r="K26" s="1" t="s">
        <v>31</v>
      </c>
      <c r="L26" s="6"/>
    </row>
    <row r="27" spans="1:12" ht="15.75">
      <c r="A27" s="1">
        <v>12</v>
      </c>
      <c r="B27" s="2" t="s">
        <v>19</v>
      </c>
      <c r="C27" s="3">
        <f>C28+C29+C31+C32</f>
        <v>83278.492</v>
      </c>
      <c r="D27" s="3">
        <f>D28+D29+D31+D32</f>
        <v>19091.96</v>
      </c>
      <c r="E27" s="3">
        <f aca="true" t="shared" si="12" ref="E27:J27">E28+E29+E31+E32</f>
        <v>16590.832</v>
      </c>
      <c r="F27" s="3">
        <f t="shared" si="12"/>
        <v>12145.7</v>
      </c>
      <c r="G27" s="3">
        <f t="shared" si="12"/>
        <v>9650</v>
      </c>
      <c r="H27" s="3">
        <f t="shared" si="12"/>
        <v>9650</v>
      </c>
      <c r="I27" s="3">
        <f t="shared" si="12"/>
        <v>7150</v>
      </c>
      <c r="J27" s="3">
        <f t="shared" si="12"/>
        <v>9000</v>
      </c>
      <c r="K27" s="1" t="s">
        <v>31</v>
      </c>
      <c r="L27" s="7"/>
    </row>
    <row r="28" spans="1:12" ht="30" customHeight="1">
      <c r="A28" s="1">
        <v>13</v>
      </c>
      <c r="B28" s="1" t="s">
        <v>12</v>
      </c>
      <c r="C28" s="3">
        <f>SUM(D28:J28)</f>
        <v>5464.599999999999</v>
      </c>
      <c r="D28" s="3">
        <f>D64+D80</f>
        <v>2681.7</v>
      </c>
      <c r="E28" s="3">
        <f aca="true" t="shared" si="13" ref="E28:J28">E64+E80</f>
        <v>2086.7</v>
      </c>
      <c r="F28" s="3">
        <f t="shared" si="13"/>
        <v>696.2</v>
      </c>
      <c r="G28" s="3">
        <f t="shared" si="13"/>
        <v>0</v>
      </c>
      <c r="H28" s="3">
        <f t="shared" si="13"/>
        <v>0</v>
      </c>
      <c r="I28" s="3">
        <f t="shared" si="13"/>
        <v>0</v>
      </c>
      <c r="J28" s="3">
        <f t="shared" si="13"/>
        <v>0</v>
      </c>
      <c r="K28" s="1" t="s">
        <v>31</v>
      </c>
      <c r="L28" s="7"/>
    </row>
    <row r="29" spans="1:12" ht="23.25" customHeight="1">
      <c r="A29" s="1">
        <v>14</v>
      </c>
      <c r="B29" s="1" t="s">
        <v>13</v>
      </c>
      <c r="C29" s="3">
        <f>SUM(D29:J29)</f>
        <v>11157.9</v>
      </c>
      <c r="D29" s="3">
        <f>D65+D81</f>
        <v>5698.4</v>
      </c>
      <c r="E29" s="3">
        <f aca="true" t="shared" si="14" ref="E29:J29">E65+E81</f>
        <v>4176.4</v>
      </c>
      <c r="F29" s="3">
        <f t="shared" si="14"/>
        <v>1283.1</v>
      </c>
      <c r="G29" s="3">
        <f t="shared" si="14"/>
        <v>0</v>
      </c>
      <c r="H29" s="3">
        <f t="shared" si="14"/>
        <v>0</v>
      </c>
      <c r="I29" s="3">
        <f t="shared" si="14"/>
        <v>0</v>
      </c>
      <c r="J29" s="3">
        <f t="shared" si="14"/>
        <v>0</v>
      </c>
      <c r="K29" s="1" t="s">
        <v>31</v>
      </c>
      <c r="L29" s="7"/>
    </row>
    <row r="30" spans="1:12" ht="32.25" customHeight="1">
      <c r="A30" s="1">
        <v>15</v>
      </c>
      <c r="B30" s="1" t="s">
        <v>18</v>
      </c>
      <c r="C30" s="3">
        <f>SUM(D30:J30)</f>
        <v>0</v>
      </c>
      <c r="D30" s="3">
        <f>D66</f>
        <v>0</v>
      </c>
      <c r="E30" s="3">
        <f aca="true" t="shared" si="15" ref="E30:J30">E66</f>
        <v>0</v>
      </c>
      <c r="F30" s="3">
        <f t="shared" si="15"/>
        <v>0</v>
      </c>
      <c r="G30" s="3">
        <f t="shared" si="15"/>
        <v>0</v>
      </c>
      <c r="H30" s="3">
        <f t="shared" si="15"/>
        <v>0</v>
      </c>
      <c r="I30" s="3">
        <f t="shared" si="15"/>
        <v>0</v>
      </c>
      <c r="J30" s="3">
        <f t="shared" si="15"/>
        <v>0</v>
      </c>
      <c r="K30" s="1"/>
      <c r="L30" s="7"/>
    </row>
    <row r="31" spans="1:12" ht="15.75">
      <c r="A31" s="1">
        <v>16</v>
      </c>
      <c r="B31" s="1" t="s">
        <v>14</v>
      </c>
      <c r="C31" s="3">
        <f>SUM(D31:J31)</f>
        <v>59327.892</v>
      </c>
      <c r="D31" s="3">
        <f>D67+D82</f>
        <v>7445.96</v>
      </c>
      <c r="E31" s="3">
        <f aca="true" t="shared" si="16" ref="E31:J31">E67+E82</f>
        <v>7364.732</v>
      </c>
      <c r="F31" s="3">
        <f t="shared" si="16"/>
        <v>9067.2</v>
      </c>
      <c r="G31" s="3">
        <f t="shared" si="16"/>
        <v>9650</v>
      </c>
      <c r="H31" s="3">
        <f t="shared" si="16"/>
        <v>9650</v>
      </c>
      <c r="I31" s="3">
        <f t="shared" si="16"/>
        <v>7150</v>
      </c>
      <c r="J31" s="3">
        <f t="shared" si="16"/>
        <v>9000</v>
      </c>
      <c r="K31" s="1" t="s">
        <v>31</v>
      </c>
      <c r="L31" s="7"/>
    </row>
    <row r="32" spans="1:12" ht="31.5">
      <c r="A32" s="1">
        <v>17</v>
      </c>
      <c r="B32" s="1" t="s">
        <v>15</v>
      </c>
      <c r="C32" s="3">
        <f>SUM(D32:J32)</f>
        <v>7328.099999999999</v>
      </c>
      <c r="D32" s="3">
        <f>D68+D83</f>
        <v>3265.9</v>
      </c>
      <c r="E32" s="3">
        <f aca="true" t="shared" si="17" ref="E32:J32">E68+E83</f>
        <v>2963</v>
      </c>
      <c r="F32" s="3">
        <f t="shared" si="17"/>
        <v>1099.2</v>
      </c>
      <c r="G32" s="3">
        <f t="shared" si="17"/>
        <v>0</v>
      </c>
      <c r="H32" s="3">
        <f t="shared" si="17"/>
        <v>0</v>
      </c>
      <c r="I32" s="3">
        <f t="shared" si="17"/>
        <v>0</v>
      </c>
      <c r="J32" s="3">
        <f t="shared" si="17"/>
        <v>0</v>
      </c>
      <c r="K32" s="1" t="s">
        <v>31</v>
      </c>
      <c r="L32" s="7"/>
    </row>
    <row r="33" spans="1:13" ht="28.5" customHeight="1">
      <c r="A33" s="1">
        <v>18</v>
      </c>
      <c r="B33" s="34" t="s">
        <v>20</v>
      </c>
      <c r="C33" s="34"/>
      <c r="D33" s="34"/>
      <c r="E33" s="34"/>
      <c r="F33" s="34"/>
      <c r="G33" s="34"/>
      <c r="H33" s="34"/>
      <c r="I33" s="34"/>
      <c r="J33" s="34"/>
      <c r="K33" s="10"/>
      <c r="L33" s="8"/>
      <c r="M33" s="6"/>
    </row>
    <row r="34" spans="1:12" ht="42" customHeight="1">
      <c r="A34" s="1">
        <v>19</v>
      </c>
      <c r="B34" s="1" t="s">
        <v>21</v>
      </c>
      <c r="C34" s="23">
        <f aca="true" t="shared" si="18" ref="C34:C39">SUM(D34:J34)</f>
        <v>138810.00017</v>
      </c>
      <c r="D34" s="1">
        <f>D35+D36+D38+D39</f>
        <v>53849.979999999996</v>
      </c>
      <c r="E34" s="1">
        <f aca="true" t="shared" si="19" ref="E34:J34">E35+E36+E38+E39</f>
        <v>18562.550170000002</v>
      </c>
      <c r="F34" s="1">
        <f t="shared" si="19"/>
        <v>25068.47</v>
      </c>
      <c r="G34" s="1">
        <f t="shared" si="19"/>
        <v>9902</v>
      </c>
      <c r="H34" s="1">
        <f t="shared" si="19"/>
        <v>13548</v>
      </c>
      <c r="I34" s="1">
        <f t="shared" si="19"/>
        <v>7610</v>
      </c>
      <c r="J34" s="1">
        <f t="shared" si="19"/>
        <v>10269</v>
      </c>
      <c r="K34" s="1" t="s">
        <v>31</v>
      </c>
      <c r="L34" s="7"/>
    </row>
    <row r="35" spans="1:12" ht="15.75">
      <c r="A35" s="1">
        <v>20</v>
      </c>
      <c r="B35" s="1" t="s">
        <v>12</v>
      </c>
      <c r="C35" s="1">
        <f t="shared" si="18"/>
        <v>15985.69</v>
      </c>
      <c r="D35" s="1">
        <f aca="true" t="shared" si="20" ref="D35:J36">D42+D64</f>
        <v>14454.1</v>
      </c>
      <c r="E35" s="1">
        <f t="shared" si="20"/>
        <v>1531.59</v>
      </c>
      <c r="F35" s="1">
        <f t="shared" si="20"/>
        <v>0</v>
      </c>
      <c r="G35" s="1">
        <f t="shared" si="20"/>
        <v>0</v>
      </c>
      <c r="H35" s="1">
        <f t="shared" si="20"/>
        <v>0</v>
      </c>
      <c r="I35" s="1">
        <f t="shared" si="20"/>
        <v>0</v>
      </c>
      <c r="J35" s="1">
        <f t="shared" si="20"/>
        <v>0</v>
      </c>
      <c r="K35" s="1" t="s">
        <v>31</v>
      </c>
      <c r="L35" s="7"/>
    </row>
    <row r="36" spans="1:12" ht="32.25" customHeight="1">
      <c r="A36" s="1">
        <v>21</v>
      </c>
      <c r="B36" s="1" t="s">
        <v>17</v>
      </c>
      <c r="C36" s="1">
        <f t="shared" si="18"/>
        <v>47761.41</v>
      </c>
      <c r="D36" s="1">
        <f t="shared" si="20"/>
        <v>30715</v>
      </c>
      <c r="E36" s="1">
        <f t="shared" si="20"/>
        <v>9658.83</v>
      </c>
      <c r="F36" s="1">
        <f t="shared" si="20"/>
        <v>7387.58</v>
      </c>
      <c r="G36" s="1">
        <f t="shared" si="20"/>
        <v>0</v>
      </c>
      <c r="H36" s="1">
        <f t="shared" si="20"/>
        <v>0</v>
      </c>
      <c r="I36" s="1">
        <f t="shared" si="20"/>
        <v>0</v>
      </c>
      <c r="J36" s="1">
        <f t="shared" si="20"/>
        <v>0</v>
      </c>
      <c r="K36" s="1" t="s">
        <v>31</v>
      </c>
      <c r="L36" s="7"/>
    </row>
    <row r="37" spans="1:12" ht="43.5" customHeight="1">
      <c r="A37" s="1">
        <v>22</v>
      </c>
      <c r="B37" s="1" t="s">
        <v>18</v>
      </c>
      <c r="C37" s="1">
        <f t="shared" si="18"/>
        <v>63747.1</v>
      </c>
      <c r="D37" s="1">
        <f>D36+D35</f>
        <v>45169.1</v>
      </c>
      <c r="E37" s="1">
        <f aca="true" t="shared" si="21" ref="E37:J37">E36+E35</f>
        <v>11190.42</v>
      </c>
      <c r="F37" s="1">
        <f t="shared" si="21"/>
        <v>7387.58</v>
      </c>
      <c r="G37" s="1">
        <f t="shared" si="21"/>
        <v>0</v>
      </c>
      <c r="H37" s="1">
        <f t="shared" si="21"/>
        <v>0</v>
      </c>
      <c r="I37" s="1">
        <f t="shared" si="21"/>
        <v>0</v>
      </c>
      <c r="J37" s="1">
        <f t="shared" si="21"/>
        <v>0</v>
      </c>
      <c r="K37" s="1" t="s">
        <v>31</v>
      </c>
      <c r="L37" s="7"/>
    </row>
    <row r="38" spans="1:12" ht="30" customHeight="1">
      <c r="A38" s="1">
        <v>23</v>
      </c>
      <c r="B38" s="1" t="s">
        <v>14</v>
      </c>
      <c r="C38" s="1">
        <f t="shared" si="18"/>
        <v>75062.90017000001</v>
      </c>
      <c r="D38" s="1">
        <f aca="true" t="shared" si="22" ref="D38:J39">D45+D67</f>
        <v>8680.880000000001</v>
      </c>
      <c r="E38" s="1">
        <f t="shared" si="22"/>
        <v>7372.13017</v>
      </c>
      <c r="F38" s="1">
        <f t="shared" si="22"/>
        <v>17680.89</v>
      </c>
      <c r="G38" s="1">
        <f t="shared" si="22"/>
        <v>9902</v>
      </c>
      <c r="H38" s="1">
        <f t="shared" si="22"/>
        <v>13548</v>
      </c>
      <c r="I38" s="1">
        <f t="shared" si="22"/>
        <v>7610</v>
      </c>
      <c r="J38" s="1">
        <f t="shared" si="22"/>
        <v>10269</v>
      </c>
      <c r="K38" s="1" t="s">
        <v>31</v>
      </c>
      <c r="L38" s="7"/>
    </row>
    <row r="39" spans="1:12" ht="28.5" customHeight="1">
      <c r="A39" s="1">
        <v>24</v>
      </c>
      <c r="B39" s="1" t="s">
        <v>15</v>
      </c>
      <c r="C39" s="1">
        <f t="shared" si="18"/>
        <v>0</v>
      </c>
      <c r="D39" s="1">
        <f t="shared" si="22"/>
        <v>0</v>
      </c>
      <c r="E39" s="1">
        <f t="shared" si="22"/>
        <v>0</v>
      </c>
      <c r="F39" s="1">
        <f t="shared" si="22"/>
        <v>0</v>
      </c>
      <c r="G39" s="1">
        <f t="shared" si="22"/>
        <v>0</v>
      </c>
      <c r="H39" s="1">
        <f t="shared" si="22"/>
        <v>0</v>
      </c>
      <c r="I39" s="1">
        <f t="shared" si="22"/>
        <v>0</v>
      </c>
      <c r="J39" s="1">
        <f t="shared" si="22"/>
        <v>0</v>
      </c>
      <c r="K39" s="1" t="s">
        <v>31</v>
      </c>
      <c r="L39" s="7"/>
    </row>
    <row r="40" spans="1:13" ht="21" customHeight="1">
      <c r="A40" s="1">
        <v>25</v>
      </c>
      <c r="B40" s="34" t="s">
        <v>16</v>
      </c>
      <c r="C40" s="34"/>
      <c r="D40" s="34"/>
      <c r="E40" s="34"/>
      <c r="F40" s="34"/>
      <c r="G40" s="34"/>
      <c r="H40" s="34"/>
      <c r="I40" s="34"/>
      <c r="J40" s="34"/>
      <c r="K40" s="10"/>
      <c r="L40" s="8"/>
      <c r="M40" s="6"/>
    </row>
    <row r="41" spans="1:12" ht="58.5" customHeight="1">
      <c r="A41" s="1">
        <v>26</v>
      </c>
      <c r="B41" s="1" t="s">
        <v>22</v>
      </c>
      <c r="C41" s="3">
        <f>C42+C43+C45+C46</f>
        <v>83239.50817000002</v>
      </c>
      <c r="D41" s="3">
        <f>D42+D43+D45+D46</f>
        <v>46976.42</v>
      </c>
      <c r="E41" s="3">
        <f aca="true" t="shared" si="23" ref="E41:J41">E42+E43+E45+E46</f>
        <v>11847.81817</v>
      </c>
      <c r="F41" s="3">
        <f t="shared" si="23"/>
        <v>16586.27</v>
      </c>
      <c r="G41" s="3">
        <f t="shared" si="23"/>
        <v>902</v>
      </c>
      <c r="H41" s="3">
        <f t="shared" si="23"/>
        <v>4548</v>
      </c>
      <c r="I41" s="3">
        <f t="shared" si="23"/>
        <v>1110</v>
      </c>
      <c r="J41" s="3">
        <f t="shared" si="23"/>
        <v>1269</v>
      </c>
      <c r="K41" s="1" t="s">
        <v>31</v>
      </c>
      <c r="L41" s="7"/>
    </row>
    <row r="42" spans="1:12" ht="27.75" customHeight="1">
      <c r="A42" s="1">
        <v>27</v>
      </c>
      <c r="B42" s="1" t="s">
        <v>12</v>
      </c>
      <c r="C42" s="4">
        <f aca="true" t="shared" si="24" ref="C42:C51">SUM(D42:J42)</f>
        <v>15985.69</v>
      </c>
      <c r="D42" s="4">
        <f aca="true" t="shared" si="25" ref="D42:J43">D48+D55</f>
        <v>14454.1</v>
      </c>
      <c r="E42" s="4">
        <f t="shared" si="25"/>
        <v>1531.59</v>
      </c>
      <c r="F42" s="4">
        <f t="shared" si="25"/>
        <v>0</v>
      </c>
      <c r="G42" s="4">
        <f t="shared" si="25"/>
        <v>0</v>
      </c>
      <c r="H42" s="4">
        <f t="shared" si="25"/>
        <v>0</v>
      </c>
      <c r="I42" s="4">
        <f t="shared" si="25"/>
        <v>0</v>
      </c>
      <c r="J42" s="4">
        <f t="shared" si="25"/>
        <v>0</v>
      </c>
      <c r="K42" s="1" t="s">
        <v>31</v>
      </c>
      <c r="L42" s="7"/>
    </row>
    <row r="43" spans="1:12" ht="33.75" customHeight="1">
      <c r="A43" s="1">
        <v>28</v>
      </c>
      <c r="B43" s="1" t="s">
        <v>17</v>
      </c>
      <c r="C43" s="4">
        <f t="shared" si="24"/>
        <v>47761.41</v>
      </c>
      <c r="D43" s="3">
        <f t="shared" si="25"/>
        <v>30715</v>
      </c>
      <c r="E43" s="3">
        <f t="shared" si="25"/>
        <v>9658.83</v>
      </c>
      <c r="F43" s="3">
        <f t="shared" si="25"/>
        <v>7387.58</v>
      </c>
      <c r="G43" s="3">
        <f t="shared" si="25"/>
        <v>0</v>
      </c>
      <c r="H43" s="3">
        <f t="shared" si="25"/>
        <v>0</v>
      </c>
      <c r="I43" s="3">
        <f t="shared" si="25"/>
        <v>0</v>
      </c>
      <c r="J43" s="3">
        <f t="shared" si="25"/>
        <v>0</v>
      </c>
      <c r="K43" s="1" t="s">
        <v>31</v>
      </c>
      <c r="L43" s="7"/>
    </row>
    <row r="44" spans="1:12" ht="31.5" customHeight="1">
      <c r="A44" s="1">
        <v>29</v>
      </c>
      <c r="B44" s="1" t="s">
        <v>18</v>
      </c>
      <c r="C44" s="4">
        <f t="shared" si="24"/>
        <v>63747.1</v>
      </c>
      <c r="D44" s="3">
        <f>D43+D42</f>
        <v>45169.1</v>
      </c>
      <c r="E44" s="3">
        <f aca="true" t="shared" si="26" ref="E44:J44">E43+E42</f>
        <v>11190.42</v>
      </c>
      <c r="F44" s="3">
        <f t="shared" si="26"/>
        <v>7387.58</v>
      </c>
      <c r="G44" s="3">
        <f t="shared" si="26"/>
        <v>0</v>
      </c>
      <c r="H44" s="3">
        <f t="shared" si="26"/>
        <v>0</v>
      </c>
      <c r="I44" s="3">
        <f t="shared" si="26"/>
        <v>0</v>
      </c>
      <c r="J44" s="3">
        <f t="shared" si="26"/>
        <v>0</v>
      </c>
      <c r="K44" s="1" t="s">
        <v>31</v>
      </c>
      <c r="L44" s="7"/>
    </row>
    <row r="45" spans="1:12" ht="27.75" customHeight="1">
      <c r="A45" s="1">
        <v>30</v>
      </c>
      <c r="B45" s="1" t="s">
        <v>14</v>
      </c>
      <c r="C45" s="4">
        <f t="shared" si="24"/>
        <v>19492.408170000002</v>
      </c>
      <c r="D45" s="3">
        <f>D51+D58</f>
        <v>1807.32</v>
      </c>
      <c r="E45" s="3">
        <f aca="true" t="shared" si="27" ref="E45:J45">E51+E58</f>
        <v>657.39817</v>
      </c>
      <c r="F45" s="3">
        <f t="shared" si="27"/>
        <v>9198.69</v>
      </c>
      <c r="G45" s="3">
        <f t="shared" si="27"/>
        <v>902</v>
      </c>
      <c r="H45" s="3">
        <f t="shared" si="27"/>
        <v>4548</v>
      </c>
      <c r="I45" s="3">
        <f t="shared" si="27"/>
        <v>1110</v>
      </c>
      <c r="J45" s="3">
        <f t="shared" si="27"/>
        <v>1269</v>
      </c>
      <c r="K45" s="1" t="s">
        <v>31</v>
      </c>
      <c r="L45" s="7"/>
    </row>
    <row r="46" spans="1:12" ht="38.25" customHeight="1">
      <c r="A46" s="1">
        <v>31</v>
      </c>
      <c r="B46" s="1" t="s">
        <v>15</v>
      </c>
      <c r="C46" s="4">
        <f t="shared" si="24"/>
        <v>0</v>
      </c>
      <c r="D46" s="3">
        <f>D52+D59</f>
        <v>0</v>
      </c>
      <c r="E46" s="3">
        <f aca="true" t="shared" si="28" ref="E46:J46">E52+E59</f>
        <v>0</v>
      </c>
      <c r="F46" s="3">
        <f t="shared" si="28"/>
        <v>0</v>
      </c>
      <c r="G46" s="3">
        <f t="shared" si="28"/>
        <v>0</v>
      </c>
      <c r="H46" s="3">
        <f t="shared" si="28"/>
        <v>0</v>
      </c>
      <c r="I46" s="3">
        <f t="shared" si="28"/>
        <v>0</v>
      </c>
      <c r="J46" s="3">
        <f t="shared" si="28"/>
        <v>0</v>
      </c>
      <c r="K46" s="1" t="s">
        <v>31</v>
      </c>
      <c r="L46" s="7"/>
    </row>
    <row r="47" spans="1:12" ht="60" customHeight="1">
      <c r="A47" s="1">
        <v>32</v>
      </c>
      <c r="B47" s="2" t="s">
        <v>40</v>
      </c>
      <c r="C47" s="1">
        <f t="shared" si="24"/>
        <v>0</v>
      </c>
      <c r="D47" s="1">
        <f aca="true" t="shared" si="29" ref="D47:J47">D48+D49+D51</f>
        <v>0</v>
      </c>
      <c r="E47" s="1">
        <f t="shared" si="29"/>
        <v>0</v>
      </c>
      <c r="F47" s="1">
        <f t="shared" si="29"/>
        <v>0</v>
      </c>
      <c r="G47" s="1">
        <f t="shared" si="29"/>
        <v>0</v>
      </c>
      <c r="H47" s="1">
        <f t="shared" si="29"/>
        <v>0</v>
      </c>
      <c r="I47" s="1">
        <f t="shared" si="29"/>
        <v>0</v>
      </c>
      <c r="J47" s="1">
        <f t="shared" si="29"/>
        <v>0</v>
      </c>
      <c r="K47" s="1">
        <v>4.5</v>
      </c>
      <c r="L47" s="7"/>
    </row>
    <row r="48" spans="1:12" ht="21.75" customHeight="1">
      <c r="A48" s="1">
        <v>33</v>
      </c>
      <c r="B48" s="1" t="s">
        <v>24</v>
      </c>
      <c r="C48" s="1">
        <f t="shared" si="24"/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 t="s">
        <v>31</v>
      </c>
      <c r="L48" s="7"/>
    </row>
    <row r="49" spans="1:12" ht="24.75" customHeight="1">
      <c r="A49" s="1">
        <v>34</v>
      </c>
      <c r="B49" s="1" t="s">
        <v>25</v>
      </c>
      <c r="C49" s="1">
        <f t="shared" si="24"/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 t="s">
        <v>31</v>
      </c>
      <c r="L49" s="7"/>
    </row>
    <row r="50" spans="1:12" ht="30.75" customHeight="1">
      <c r="A50" s="1">
        <v>35</v>
      </c>
      <c r="B50" s="1" t="s">
        <v>18</v>
      </c>
      <c r="C50" s="1">
        <f t="shared" si="24"/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 t="s">
        <v>31</v>
      </c>
      <c r="L50" s="7"/>
    </row>
    <row r="51" spans="1:12" ht="15.75">
      <c r="A51" s="1"/>
      <c r="B51" s="12" t="s">
        <v>26</v>
      </c>
      <c r="C51" s="1">
        <f t="shared" si="24"/>
        <v>0</v>
      </c>
      <c r="D51" s="1">
        <v>0</v>
      </c>
      <c r="E51" s="1">
        <v>0</v>
      </c>
      <c r="F51" s="1">
        <v>0</v>
      </c>
      <c r="G51" s="1">
        <v>0</v>
      </c>
      <c r="H51" s="5">
        <v>0</v>
      </c>
      <c r="I51" s="5">
        <v>0</v>
      </c>
      <c r="J51" s="5">
        <v>0</v>
      </c>
      <c r="K51" s="1" t="s">
        <v>31</v>
      </c>
      <c r="L51" s="7"/>
    </row>
    <row r="52" spans="1:12" ht="31.5">
      <c r="A52" s="1">
        <v>37</v>
      </c>
      <c r="B52" s="1" t="s">
        <v>27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 t="s">
        <v>31</v>
      </c>
      <c r="L52" s="7"/>
    </row>
    <row r="53" spans="1:12" ht="62.25" customHeight="1">
      <c r="A53" s="31">
        <v>38</v>
      </c>
      <c r="B53" s="2" t="s">
        <v>44</v>
      </c>
      <c r="C53" s="32">
        <f>SUM(D53:J54)</f>
        <v>83239.50817</v>
      </c>
      <c r="D53" s="31">
        <f>D55+D56+D58</f>
        <v>46976.42</v>
      </c>
      <c r="E53" s="31">
        <f aca="true" t="shared" si="30" ref="E53:J53">E55+E56+E58</f>
        <v>11847.81817</v>
      </c>
      <c r="F53" s="31">
        <f t="shared" si="30"/>
        <v>16586.27</v>
      </c>
      <c r="G53" s="31">
        <f t="shared" si="30"/>
        <v>902</v>
      </c>
      <c r="H53" s="31">
        <f t="shared" si="30"/>
        <v>4548</v>
      </c>
      <c r="I53" s="31">
        <f t="shared" si="30"/>
        <v>1110</v>
      </c>
      <c r="J53" s="31">
        <f t="shared" si="30"/>
        <v>1269</v>
      </c>
      <c r="K53" s="26">
        <v>4.5</v>
      </c>
      <c r="L53" s="7"/>
    </row>
    <row r="54" spans="1:12" ht="15.75">
      <c r="A54" s="31"/>
      <c r="B54" s="1" t="s">
        <v>23</v>
      </c>
      <c r="C54" s="32"/>
      <c r="D54" s="31"/>
      <c r="E54" s="31"/>
      <c r="F54" s="31"/>
      <c r="G54" s="31"/>
      <c r="H54" s="31"/>
      <c r="I54" s="31"/>
      <c r="J54" s="31"/>
      <c r="K54" s="27"/>
      <c r="L54" s="7"/>
    </row>
    <row r="55" spans="1:12" ht="15.75">
      <c r="A55" s="1">
        <v>39</v>
      </c>
      <c r="B55" s="1" t="s">
        <v>24</v>
      </c>
      <c r="C55" s="1">
        <f>SUM(D55:J55)</f>
        <v>15985.69</v>
      </c>
      <c r="D55" s="1">
        <v>14454.1</v>
      </c>
      <c r="E55" s="1">
        <v>1531.59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 t="s">
        <v>31</v>
      </c>
      <c r="L55" s="7"/>
    </row>
    <row r="56" spans="1:12" ht="31.5">
      <c r="A56" s="1">
        <v>40</v>
      </c>
      <c r="B56" s="1" t="s">
        <v>25</v>
      </c>
      <c r="C56" s="1">
        <f>SUM(D56:J56)</f>
        <v>47761.41</v>
      </c>
      <c r="D56" s="1">
        <v>30715</v>
      </c>
      <c r="E56" s="1">
        <v>9658.83</v>
      </c>
      <c r="F56" s="1">
        <v>7387.58</v>
      </c>
      <c r="G56" s="1">
        <v>0</v>
      </c>
      <c r="H56" s="1">
        <v>0</v>
      </c>
      <c r="I56" s="1">
        <v>0</v>
      </c>
      <c r="J56" s="1">
        <v>0</v>
      </c>
      <c r="K56" s="1" t="s">
        <v>31</v>
      </c>
      <c r="L56" s="7"/>
    </row>
    <row r="57" spans="1:13" ht="31.5">
      <c r="A57" s="1">
        <v>41</v>
      </c>
      <c r="B57" s="1" t="s">
        <v>18</v>
      </c>
      <c r="C57" s="1">
        <f>SUM(D57:J57)</f>
        <v>63747.1</v>
      </c>
      <c r="D57" s="1">
        <f>D55+D56</f>
        <v>45169.1</v>
      </c>
      <c r="E57" s="1">
        <f>E55+E56</f>
        <v>11190.42</v>
      </c>
      <c r="F57" s="1">
        <f>F55+F56</f>
        <v>7387.58</v>
      </c>
      <c r="G57" s="1">
        <v>0</v>
      </c>
      <c r="H57" s="1">
        <v>0</v>
      </c>
      <c r="I57" s="1">
        <v>0</v>
      </c>
      <c r="J57" s="1">
        <v>0</v>
      </c>
      <c r="K57" s="2" t="s">
        <v>31</v>
      </c>
      <c r="L57" s="8"/>
      <c r="M57" s="6"/>
    </row>
    <row r="58" spans="1:12" ht="15.75">
      <c r="A58" s="1">
        <v>42</v>
      </c>
      <c r="B58" s="1" t="s">
        <v>26</v>
      </c>
      <c r="C58" s="22">
        <f>SUM(D58:J58)</f>
        <v>19492.408170000002</v>
      </c>
      <c r="D58" s="1">
        <v>1807.32</v>
      </c>
      <c r="E58" s="1">
        <v>657.39817</v>
      </c>
      <c r="F58" s="1">
        <v>9198.69</v>
      </c>
      <c r="G58" s="1">
        <v>902</v>
      </c>
      <c r="H58" s="1">
        <v>4548</v>
      </c>
      <c r="I58" s="1">
        <v>1110</v>
      </c>
      <c r="J58" s="1">
        <v>1269</v>
      </c>
      <c r="K58" s="1" t="s">
        <v>31</v>
      </c>
      <c r="L58" s="7"/>
    </row>
    <row r="59" spans="1:12" ht="31.5">
      <c r="A59" s="1">
        <v>43</v>
      </c>
      <c r="B59" s="1" t="s">
        <v>27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 t="s">
        <v>31</v>
      </c>
      <c r="L59" s="7"/>
    </row>
    <row r="60" spans="1:12" ht="15.75">
      <c r="A60" s="1">
        <v>44</v>
      </c>
      <c r="B60" s="34" t="s">
        <v>19</v>
      </c>
      <c r="C60" s="34"/>
      <c r="D60" s="34"/>
      <c r="E60" s="34"/>
      <c r="F60" s="34"/>
      <c r="G60" s="34"/>
      <c r="H60" s="34"/>
      <c r="I60" s="34"/>
      <c r="J60" s="34"/>
      <c r="K60" s="1" t="s">
        <v>31</v>
      </c>
      <c r="L60" s="7"/>
    </row>
    <row r="61" spans="1:12" ht="46.5" customHeight="1">
      <c r="A61" s="1">
        <v>45</v>
      </c>
      <c r="B61" s="1" t="s">
        <v>28</v>
      </c>
      <c r="C61" s="1">
        <f>SUM(D61:J61)</f>
        <v>55570.492</v>
      </c>
      <c r="D61" s="1">
        <f>D64+D65+D67+D68</f>
        <v>6873.56</v>
      </c>
      <c r="E61" s="1">
        <f aca="true" t="shared" si="31" ref="E61:J61">E64+E65+E67+E68</f>
        <v>6714.732</v>
      </c>
      <c r="F61" s="1">
        <f t="shared" si="31"/>
        <v>8482.2</v>
      </c>
      <c r="G61" s="1">
        <f t="shared" si="31"/>
        <v>9000</v>
      </c>
      <c r="H61" s="1">
        <f t="shared" si="31"/>
        <v>9000</v>
      </c>
      <c r="I61" s="1">
        <f t="shared" si="31"/>
        <v>6500</v>
      </c>
      <c r="J61" s="1">
        <f t="shared" si="31"/>
        <v>9000</v>
      </c>
      <c r="K61" s="1" t="s">
        <v>31</v>
      </c>
      <c r="L61" s="7"/>
    </row>
    <row r="62" spans="1:12" ht="42" customHeight="1">
      <c r="A62" s="31">
        <v>46</v>
      </c>
      <c r="B62" s="36" t="s">
        <v>45</v>
      </c>
      <c r="C62" s="31">
        <f>SUM(D62:J63)</f>
        <v>55570.492</v>
      </c>
      <c r="D62" s="31">
        <f>D64+D65+D67</f>
        <v>6873.56</v>
      </c>
      <c r="E62" s="31">
        <f aca="true" t="shared" si="32" ref="E62:J62">E64+E65+E67</f>
        <v>6714.732</v>
      </c>
      <c r="F62" s="31">
        <f t="shared" si="32"/>
        <v>8482.2</v>
      </c>
      <c r="G62" s="31">
        <f t="shared" si="32"/>
        <v>9000</v>
      </c>
      <c r="H62" s="31">
        <f t="shared" si="32"/>
        <v>9000</v>
      </c>
      <c r="I62" s="31">
        <f t="shared" si="32"/>
        <v>6500</v>
      </c>
      <c r="J62" s="31">
        <f t="shared" si="32"/>
        <v>9000</v>
      </c>
      <c r="K62" s="26" t="s">
        <v>31</v>
      </c>
      <c r="L62" s="7"/>
    </row>
    <row r="63" spans="1:12" ht="26.25" customHeight="1">
      <c r="A63" s="31"/>
      <c r="B63" s="37"/>
      <c r="C63" s="31"/>
      <c r="D63" s="31"/>
      <c r="E63" s="31"/>
      <c r="F63" s="31"/>
      <c r="G63" s="31"/>
      <c r="H63" s="31"/>
      <c r="I63" s="31"/>
      <c r="J63" s="31"/>
      <c r="K63" s="27"/>
      <c r="L63" s="7"/>
    </row>
    <row r="64" spans="1:12" ht="15.75">
      <c r="A64" s="1">
        <v>47</v>
      </c>
      <c r="B64" s="1" t="s">
        <v>24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 t="s">
        <v>31</v>
      </c>
      <c r="L64" s="7"/>
    </row>
    <row r="65" spans="1:11" ht="32.25" customHeight="1">
      <c r="A65" s="1">
        <v>48</v>
      </c>
      <c r="B65" s="1" t="s">
        <v>25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 t="s">
        <v>31</v>
      </c>
    </row>
    <row r="66" spans="1:11" ht="32.25" customHeight="1">
      <c r="A66" s="1">
        <v>49</v>
      </c>
      <c r="B66" s="1" t="s">
        <v>18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 t="s">
        <v>31</v>
      </c>
    </row>
    <row r="67" spans="1:11" ht="32.25" customHeight="1">
      <c r="A67" s="1">
        <v>50</v>
      </c>
      <c r="B67" s="1" t="s">
        <v>26</v>
      </c>
      <c r="C67" s="1">
        <f>SUM(D67:J67)</f>
        <v>55570.492</v>
      </c>
      <c r="D67" s="1">
        <v>6873.56</v>
      </c>
      <c r="E67" s="1">
        <v>6714.732</v>
      </c>
      <c r="F67" s="23">
        <v>8482.2</v>
      </c>
      <c r="G67" s="1">
        <v>9000</v>
      </c>
      <c r="H67" s="1">
        <v>9000</v>
      </c>
      <c r="I67" s="1">
        <v>6500</v>
      </c>
      <c r="J67" s="1">
        <v>9000</v>
      </c>
      <c r="K67" s="1" t="s">
        <v>31</v>
      </c>
    </row>
    <row r="68" spans="1:11" ht="15.75" customHeight="1">
      <c r="A68" s="31">
        <v>51</v>
      </c>
      <c r="B68" s="31" t="s">
        <v>27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26" t="s">
        <v>31</v>
      </c>
    </row>
    <row r="69" spans="1:11" ht="11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8"/>
    </row>
    <row r="70" spans="1:11" ht="9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8"/>
    </row>
    <row r="71" spans="1:11" ht="9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27"/>
    </row>
    <row r="72" spans="1:11" ht="42" customHeight="1">
      <c r="A72" s="1">
        <v>52</v>
      </c>
      <c r="B72" s="34" t="s">
        <v>47</v>
      </c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31.5">
      <c r="A73" s="1">
        <v>53</v>
      </c>
      <c r="B73" s="1" t="s">
        <v>29</v>
      </c>
      <c r="C73" s="1">
        <f>SUM(D73:J73)</f>
        <v>27707.999999999996</v>
      </c>
      <c r="D73" s="1">
        <f>D74+D75+D76+D77</f>
        <v>12218.399999999998</v>
      </c>
      <c r="E73" s="1">
        <f aca="true" t="shared" si="33" ref="E73:J73">E74+E75+E76+E77</f>
        <v>9876.099999999999</v>
      </c>
      <c r="F73" s="1">
        <f t="shared" si="33"/>
        <v>3663.5</v>
      </c>
      <c r="G73" s="1">
        <f t="shared" si="33"/>
        <v>650</v>
      </c>
      <c r="H73" s="1">
        <f t="shared" si="33"/>
        <v>650</v>
      </c>
      <c r="I73" s="1">
        <f t="shared" si="33"/>
        <v>650</v>
      </c>
      <c r="J73" s="1">
        <f t="shared" si="33"/>
        <v>0</v>
      </c>
      <c r="K73" s="1" t="s">
        <v>31</v>
      </c>
    </row>
    <row r="74" spans="1:11" ht="15.75">
      <c r="A74" s="1">
        <v>54</v>
      </c>
      <c r="B74" s="1" t="s">
        <v>12</v>
      </c>
      <c r="C74" s="1">
        <f>SUM(D74:J74)</f>
        <v>5464.599999999999</v>
      </c>
      <c r="D74" s="1">
        <v>2681.7</v>
      </c>
      <c r="E74" s="1">
        <v>2086.7</v>
      </c>
      <c r="F74" s="1">
        <v>696.2</v>
      </c>
      <c r="G74" s="1"/>
      <c r="H74" s="1"/>
      <c r="I74" s="1"/>
      <c r="J74" s="1"/>
      <c r="K74" s="1" t="s">
        <v>31</v>
      </c>
    </row>
    <row r="75" spans="1:11" ht="15.75">
      <c r="A75" s="1">
        <v>55</v>
      </c>
      <c r="B75" s="1" t="s">
        <v>13</v>
      </c>
      <c r="C75" s="1">
        <f>SUM(D75:J75)</f>
        <v>11157.9</v>
      </c>
      <c r="D75" s="1">
        <v>5698.4</v>
      </c>
      <c r="E75" s="1">
        <v>4176.4</v>
      </c>
      <c r="F75" s="1">
        <v>1283.1</v>
      </c>
      <c r="G75" s="1"/>
      <c r="H75" s="1"/>
      <c r="I75" s="1"/>
      <c r="J75" s="1"/>
      <c r="K75" s="1" t="s">
        <v>31</v>
      </c>
    </row>
    <row r="76" spans="1:11" ht="15.75">
      <c r="A76" s="1">
        <v>56</v>
      </c>
      <c r="B76" s="1" t="s">
        <v>14</v>
      </c>
      <c r="C76" s="1">
        <f>SUM(D76:J76)</f>
        <v>3757.4</v>
      </c>
      <c r="D76" s="1">
        <v>572.4</v>
      </c>
      <c r="E76" s="1">
        <v>650</v>
      </c>
      <c r="F76" s="1">
        <v>585</v>
      </c>
      <c r="G76" s="1">
        <v>650</v>
      </c>
      <c r="H76" s="1">
        <v>650</v>
      </c>
      <c r="I76" s="1">
        <v>650</v>
      </c>
      <c r="J76" s="1"/>
      <c r="K76" s="1" t="s">
        <v>31</v>
      </c>
    </row>
    <row r="77" spans="1:11" ht="31.5">
      <c r="A77" s="1">
        <v>57</v>
      </c>
      <c r="B77" s="1" t="s">
        <v>15</v>
      </c>
      <c r="C77" s="1">
        <f>SUM(D77:J77)</f>
        <v>7328.099999999999</v>
      </c>
      <c r="D77" s="1">
        <v>3265.9</v>
      </c>
      <c r="E77" s="1">
        <v>2963</v>
      </c>
      <c r="F77" s="1">
        <v>1099.2</v>
      </c>
      <c r="G77" s="1"/>
      <c r="H77" s="1"/>
      <c r="I77" s="1"/>
      <c r="J77" s="1"/>
      <c r="K77" s="1" t="s">
        <v>31</v>
      </c>
    </row>
    <row r="78" spans="1:11" ht="15.75">
      <c r="A78" s="1">
        <v>58</v>
      </c>
      <c r="B78" s="34" t="s">
        <v>19</v>
      </c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43.5" customHeight="1">
      <c r="A79" s="1">
        <v>59</v>
      </c>
      <c r="B79" s="21" t="s">
        <v>28</v>
      </c>
      <c r="C79" s="1">
        <f>SUM(D79:J79)</f>
        <v>27708</v>
      </c>
      <c r="D79" s="1">
        <f>D80+D81+D82+D83</f>
        <v>12218.399999999998</v>
      </c>
      <c r="E79" s="1">
        <v>9876.1</v>
      </c>
      <c r="F79" s="1">
        <f>F80+F81+F82+F83</f>
        <v>3663.5</v>
      </c>
      <c r="G79" s="1">
        <f>G80+G81+G82+G83</f>
        <v>650</v>
      </c>
      <c r="H79" s="1">
        <f>H80+H81+H82+H83</f>
        <v>650</v>
      </c>
      <c r="I79" s="1">
        <f>I80+I81+I82+I83</f>
        <v>650</v>
      </c>
      <c r="J79" s="1">
        <f>J80+J81+J82+J83</f>
        <v>0</v>
      </c>
      <c r="K79" s="1" t="s">
        <v>31</v>
      </c>
    </row>
    <row r="80" spans="1:11" ht="15.75">
      <c r="A80" s="1">
        <v>60</v>
      </c>
      <c r="B80" s="1" t="s">
        <v>12</v>
      </c>
      <c r="C80" s="1">
        <f>SUM(D80:J80)</f>
        <v>5464.599999999999</v>
      </c>
      <c r="D80" s="1">
        <v>2681.7</v>
      </c>
      <c r="E80" s="1">
        <v>2086.7</v>
      </c>
      <c r="F80" s="1">
        <v>696.2</v>
      </c>
      <c r="G80" s="1"/>
      <c r="H80" s="1"/>
      <c r="I80" s="1"/>
      <c r="J80" s="1"/>
      <c r="K80" s="1" t="s">
        <v>31</v>
      </c>
    </row>
    <row r="81" spans="1:11" ht="15.75">
      <c r="A81" s="1">
        <v>61</v>
      </c>
      <c r="B81" s="1" t="s">
        <v>13</v>
      </c>
      <c r="C81" s="1">
        <f>SUM(D81:J81)</f>
        <v>11157.9</v>
      </c>
      <c r="D81" s="1">
        <v>5698.4</v>
      </c>
      <c r="E81" s="1">
        <v>4176.4</v>
      </c>
      <c r="F81" s="1">
        <v>1283.1</v>
      </c>
      <c r="G81" s="1"/>
      <c r="H81" s="1"/>
      <c r="I81" s="1"/>
      <c r="J81" s="1"/>
      <c r="K81" s="1" t="s">
        <v>31</v>
      </c>
    </row>
    <row r="82" spans="1:11" ht="15.75">
      <c r="A82" s="1">
        <v>62</v>
      </c>
      <c r="B82" s="1" t="s">
        <v>14</v>
      </c>
      <c r="C82" s="1">
        <f>SUM(D82:J82)</f>
        <v>3757.4</v>
      </c>
      <c r="D82" s="1">
        <v>572.4</v>
      </c>
      <c r="E82" s="1">
        <v>650</v>
      </c>
      <c r="F82" s="1">
        <v>585</v>
      </c>
      <c r="G82" s="1">
        <v>650</v>
      </c>
      <c r="H82" s="1">
        <v>650</v>
      </c>
      <c r="I82" s="1">
        <v>650</v>
      </c>
      <c r="J82" s="1"/>
      <c r="K82" s="1" t="s">
        <v>31</v>
      </c>
    </row>
    <row r="83" spans="1:11" ht="32.25" customHeight="1">
      <c r="A83" s="1">
        <v>63</v>
      </c>
      <c r="B83" s="1" t="s">
        <v>15</v>
      </c>
      <c r="C83" s="1">
        <f>SUM(D83:J83)</f>
        <v>7328.099999999999</v>
      </c>
      <c r="D83" s="1">
        <v>3265.9</v>
      </c>
      <c r="E83" s="1">
        <v>2963</v>
      </c>
      <c r="F83" s="1">
        <v>1099.2</v>
      </c>
      <c r="G83" s="1"/>
      <c r="H83" s="1"/>
      <c r="I83" s="1"/>
      <c r="J83" s="1"/>
      <c r="K83" s="1" t="s">
        <v>31</v>
      </c>
    </row>
    <row r="84" spans="1:11" ht="12.75" customHeight="1">
      <c r="A84" s="31">
        <v>64</v>
      </c>
      <c r="B84" s="33" t="s">
        <v>46</v>
      </c>
      <c r="C84" s="26">
        <f>C86+C87+C88+C89</f>
        <v>27708</v>
      </c>
      <c r="D84" s="30">
        <f>D86+D87+D88+D89</f>
        <v>12218.399999999998</v>
      </c>
      <c r="E84" s="26">
        <f aca="true" t="shared" si="34" ref="E84:J84">E86+E87+E88+E89</f>
        <v>9876.099999999999</v>
      </c>
      <c r="F84" s="31">
        <f t="shared" si="34"/>
        <v>3663.5</v>
      </c>
      <c r="G84" s="31">
        <f t="shared" si="34"/>
        <v>650</v>
      </c>
      <c r="H84" s="31">
        <f t="shared" si="34"/>
        <v>650</v>
      </c>
      <c r="I84" s="31">
        <f t="shared" si="34"/>
        <v>650</v>
      </c>
      <c r="J84" s="31">
        <f t="shared" si="34"/>
        <v>0</v>
      </c>
      <c r="K84" s="35" t="s">
        <v>32</v>
      </c>
    </row>
    <row r="85" spans="1:11" ht="81.75" customHeight="1">
      <c r="A85" s="31"/>
      <c r="B85" s="33"/>
      <c r="C85" s="27"/>
      <c r="D85" s="30"/>
      <c r="E85" s="27"/>
      <c r="F85" s="31"/>
      <c r="G85" s="31"/>
      <c r="H85" s="31"/>
      <c r="I85" s="31"/>
      <c r="J85" s="31"/>
      <c r="K85" s="35"/>
    </row>
    <row r="86" spans="1:11" ht="22.5" customHeight="1">
      <c r="A86" s="1">
        <v>65</v>
      </c>
      <c r="B86" s="1" t="s">
        <v>12</v>
      </c>
      <c r="C86" s="11">
        <f>SUM(D86:J86)</f>
        <v>5464.599999999999</v>
      </c>
      <c r="D86" s="1">
        <v>2681.7</v>
      </c>
      <c r="E86" s="1">
        <v>2086.7</v>
      </c>
      <c r="F86" s="1">
        <v>696.2</v>
      </c>
      <c r="G86" s="1"/>
      <c r="H86" s="1"/>
      <c r="I86" s="1"/>
      <c r="J86" s="1"/>
      <c r="K86" s="1" t="s">
        <v>31</v>
      </c>
    </row>
    <row r="87" spans="1:11" ht="20.25" customHeight="1">
      <c r="A87" s="1">
        <v>66</v>
      </c>
      <c r="B87" s="1" t="s">
        <v>13</v>
      </c>
      <c r="C87" s="1">
        <f>SUM(D87:J87)</f>
        <v>11157.9</v>
      </c>
      <c r="D87" s="1">
        <v>5698.4</v>
      </c>
      <c r="E87" s="1">
        <v>4176.4</v>
      </c>
      <c r="F87" s="1">
        <v>1283.1</v>
      </c>
      <c r="G87" s="1"/>
      <c r="H87" s="1"/>
      <c r="I87" s="1"/>
      <c r="J87" s="1"/>
      <c r="K87" s="1" t="s">
        <v>31</v>
      </c>
    </row>
    <row r="88" spans="1:11" ht="16.5" customHeight="1">
      <c r="A88" s="1">
        <v>67</v>
      </c>
      <c r="B88" s="1" t="s">
        <v>14</v>
      </c>
      <c r="C88" s="1">
        <f>SUM(D88:J88)</f>
        <v>3757.4</v>
      </c>
      <c r="D88" s="1">
        <v>572.4</v>
      </c>
      <c r="E88" s="1">
        <v>650</v>
      </c>
      <c r="F88" s="1">
        <v>585</v>
      </c>
      <c r="G88" s="1">
        <v>650</v>
      </c>
      <c r="H88" s="1">
        <v>650</v>
      </c>
      <c r="I88" s="1">
        <v>650</v>
      </c>
      <c r="J88" s="1"/>
      <c r="K88" s="1" t="s">
        <v>31</v>
      </c>
    </row>
    <row r="89" spans="1:11" ht="32.25" customHeight="1">
      <c r="A89" s="1">
        <v>68</v>
      </c>
      <c r="B89" s="1" t="s">
        <v>15</v>
      </c>
      <c r="C89" s="1">
        <f>SUM(D89:J89)</f>
        <v>7328.099999999999</v>
      </c>
      <c r="D89" s="1">
        <v>3265.9</v>
      </c>
      <c r="E89" s="1">
        <v>2963</v>
      </c>
      <c r="F89" s="1">
        <v>1099.2</v>
      </c>
      <c r="G89" s="1"/>
      <c r="H89" s="1"/>
      <c r="I89" s="1"/>
      <c r="J89" s="1"/>
      <c r="K89" s="1" t="s">
        <v>31</v>
      </c>
    </row>
  </sheetData>
  <sheetProtection/>
  <mergeCells count="56">
    <mergeCell ref="B33:J33"/>
    <mergeCell ref="B40:J40"/>
    <mergeCell ref="B60:J60"/>
    <mergeCell ref="B72:K72"/>
    <mergeCell ref="K53:K54"/>
    <mergeCell ref="B62:B63"/>
    <mergeCell ref="K68:K71"/>
    <mergeCell ref="J68:J71"/>
    <mergeCell ref="I62:I63"/>
    <mergeCell ref="F53:F54"/>
    <mergeCell ref="I68:I71"/>
    <mergeCell ref="B78:K78"/>
    <mergeCell ref="F84:F85"/>
    <mergeCell ref="G84:G85"/>
    <mergeCell ref="K84:K85"/>
    <mergeCell ref="C84:C85"/>
    <mergeCell ref="H84:H85"/>
    <mergeCell ref="I84:I85"/>
    <mergeCell ref="J84:J85"/>
    <mergeCell ref="G68:G71"/>
    <mergeCell ref="A84:A85"/>
    <mergeCell ref="B84:B85"/>
    <mergeCell ref="D84:D85"/>
    <mergeCell ref="E84:E85"/>
    <mergeCell ref="H68:H71"/>
    <mergeCell ref="A68:A71"/>
    <mergeCell ref="B68:B71"/>
    <mergeCell ref="C68:C71"/>
    <mergeCell ref="D68:D71"/>
    <mergeCell ref="E68:E71"/>
    <mergeCell ref="F68:F71"/>
    <mergeCell ref="J53:J54"/>
    <mergeCell ref="A62:A63"/>
    <mergeCell ref="C62:C63"/>
    <mergeCell ref="D62:D63"/>
    <mergeCell ref="E62:E63"/>
    <mergeCell ref="F62:F63"/>
    <mergeCell ref="G62:G63"/>
    <mergeCell ref="H62:H63"/>
    <mergeCell ref="J62:J63"/>
    <mergeCell ref="H53:H54"/>
    <mergeCell ref="I53:I54"/>
    <mergeCell ref="A53:A54"/>
    <mergeCell ref="C53:C54"/>
    <mergeCell ref="D53:D54"/>
    <mergeCell ref="E53:E54"/>
    <mergeCell ref="A8:J8"/>
    <mergeCell ref="A9:J9"/>
    <mergeCell ref="A10:J10"/>
    <mergeCell ref="A11:J11"/>
    <mergeCell ref="K13:K14"/>
    <mergeCell ref="K62:K63"/>
    <mergeCell ref="A13:A14"/>
    <mergeCell ref="B13:B14"/>
    <mergeCell ref="C13:J13"/>
    <mergeCell ref="G53:G54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2016-08-08T03:19:05Z</cp:lastPrinted>
  <dcterms:created xsi:type="dcterms:W3CDTF">1996-10-08T23:32:33Z</dcterms:created>
  <dcterms:modified xsi:type="dcterms:W3CDTF">2016-08-08T03:19:37Z</dcterms:modified>
  <cp:category/>
  <cp:version/>
  <cp:contentType/>
  <cp:contentStatus/>
</cp:coreProperties>
</file>