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5120" windowHeight="7950"/>
  </bookViews>
  <sheets>
    <sheet name="План" sheetId="3" r:id="rId1"/>
    <sheet name="Цели" sheetId="2" r:id="rId2"/>
    <sheet name="Достижение показателей" sheetId="4" r:id="rId3"/>
    <sheet name="Выполнение мероприятий" sheetId="5" state="hidden" r:id="rId4"/>
  </sheets>
  <definedNames>
    <definedName name="_xlnm.Print_Area" localSheetId="1">Цели!$A$1:$K$37</definedName>
  </definedNames>
  <calcPr calcId="124519"/>
</workbook>
</file>

<file path=xl/calcChain.xml><?xml version="1.0" encoding="utf-8"?>
<calcChain xmlns="http://schemas.openxmlformats.org/spreadsheetml/2006/main">
  <c r="I28" i="3"/>
  <c r="J28"/>
  <c r="H29"/>
  <c r="H30"/>
  <c r="H33"/>
  <c r="I29"/>
  <c r="J29"/>
  <c r="I33"/>
  <c r="J33"/>
  <c r="G33"/>
  <c r="F29"/>
  <c r="J73"/>
  <c r="J76"/>
  <c r="F28"/>
  <c r="F23"/>
  <c r="F24"/>
  <c r="F14"/>
  <c r="F21"/>
  <c r="F22"/>
  <c r="G12"/>
  <c r="H44"/>
  <c r="I44"/>
  <c r="J44"/>
  <c r="G30"/>
  <c r="I30"/>
  <c r="J30"/>
  <c r="F30"/>
  <c r="H62"/>
  <c r="I62"/>
  <c r="H63"/>
  <c r="I63"/>
  <c r="H64"/>
  <c r="I64"/>
  <c r="G55"/>
  <c r="F27"/>
  <c r="F75"/>
  <c r="F79"/>
  <c r="F73"/>
  <c r="F76"/>
  <c r="F46"/>
  <c r="G23"/>
  <c r="G24"/>
  <c r="G14" s="1"/>
  <c r="G15"/>
  <c r="G16"/>
  <c r="G22"/>
  <c r="G13"/>
  <c r="G64"/>
  <c r="G63" s="1"/>
  <c r="G62" s="1"/>
  <c r="G59" s="1"/>
  <c r="G79"/>
  <c r="G76"/>
  <c r="E30"/>
  <c r="D30"/>
  <c r="E22"/>
  <c r="C25"/>
  <c r="C81"/>
  <c r="E13"/>
  <c r="D32"/>
  <c r="E28"/>
  <c r="G28"/>
  <c r="D28"/>
  <c r="D75"/>
  <c r="D45"/>
  <c r="I23"/>
  <c r="J23"/>
  <c r="E23"/>
  <c r="D23"/>
  <c r="E79"/>
  <c r="E75"/>
  <c r="C33" l="1"/>
  <c r="C32"/>
  <c r="H28"/>
  <c r="C31"/>
  <c r="G21"/>
  <c r="G11"/>
  <c r="F64"/>
  <c r="F63" s="1"/>
  <c r="E56"/>
  <c r="F56"/>
  <c r="G56"/>
  <c r="H56"/>
  <c r="I56"/>
  <c r="J56"/>
  <c r="F47"/>
  <c r="G47"/>
  <c r="H76"/>
  <c r="I76"/>
  <c r="G75"/>
  <c r="H75"/>
  <c r="I75"/>
  <c r="J75"/>
  <c r="D76"/>
  <c r="C57"/>
  <c r="C56"/>
  <c r="D56"/>
  <c r="D54"/>
  <c r="D51"/>
  <c r="F54"/>
  <c r="F51"/>
  <c r="G54"/>
  <c r="G51"/>
  <c r="H54"/>
  <c r="H51"/>
  <c r="I54"/>
  <c r="I51"/>
  <c r="J54"/>
  <c r="J51"/>
  <c r="E54"/>
  <c r="E51"/>
  <c r="C54"/>
  <c r="E47"/>
  <c r="H47"/>
  <c r="I47"/>
  <c r="J47"/>
  <c r="D47"/>
  <c r="C47" s="1"/>
  <c r="E46"/>
  <c r="E44"/>
  <c r="F44"/>
  <c r="G46"/>
  <c r="G44"/>
  <c r="H46"/>
  <c r="I46"/>
  <c r="J46"/>
  <c r="D46"/>
  <c r="D44"/>
  <c r="C46"/>
  <c r="C48"/>
  <c r="C49"/>
  <c r="C34"/>
  <c r="C35"/>
  <c r="C36"/>
  <c r="C37"/>
  <c r="C38"/>
  <c r="C39"/>
  <c r="C40"/>
  <c r="C41"/>
  <c r="C42"/>
  <c r="D74"/>
  <c r="D73" s="1"/>
  <c r="E74"/>
  <c r="F74"/>
  <c r="G74"/>
  <c r="G73" s="1"/>
  <c r="H74"/>
  <c r="H73" s="1"/>
  <c r="I74"/>
  <c r="I73" s="1"/>
  <c r="J74"/>
  <c r="C77"/>
  <c r="D33"/>
  <c r="C78"/>
  <c r="D40" i="5"/>
  <c r="E27"/>
  <c r="E28"/>
  <c r="E29"/>
  <c r="E30"/>
  <c r="E31"/>
  <c r="E32"/>
  <c r="E34"/>
  <c r="E35"/>
  <c r="D14"/>
  <c r="D15"/>
  <c r="D18"/>
  <c r="D25"/>
  <c r="D24"/>
  <c r="D26"/>
  <c r="C26"/>
  <c r="E26"/>
  <c r="E42"/>
  <c r="E43"/>
  <c r="E44"/>
  <c r="E45"/>
  <c r="E48"/>
  <c r="D39"/>
  <c r="C40"/>
  <c r="E40"/>
  <c r="C11"/>
  <c r="C14"/>
  <c r="C9"/>
  <c r="C15"/>
  <c r="C18"/>
  <c r="C8"/>
  <c r="C25"/>
  <c r="C24"/>
  <c r="E24"/>
  <c r="C23"/>
  <c r="C39"/>
  <c r="E39"/>
  <c r="C38"/>
  <c r="C20"/>
  <c r="C37"/>
  <c r="C59"/>
  <c r="C62"/>
  <c r="C66"/>
  <c r="C74"/>
  <c r="F19" i="4"/>
  <c r="F21"/>
  <c r="F25"/>
  <c r="F28"/>
  <c r="D88" i="3"/>
  <c r="D87"/>
  <c r="D84"/>
  <c r="D22"/>
  <c r="D12"/>
  <c r="D15"/>
  <c r="E15"/>
  <c r="F15"/>
  <c r="H15"/>
  <c r="I15"/>
  <c r="J15"/>
  <c r="F88"/>
  <c r="F87"/>
  <c r="F84"/>
  <c r="F12"/>
  <c r="G88"/>
  <c r="G87"/>
  <c r="G84"/>
  <c r="H88"/>
  <c r="H87"/>
  <c r="H84"/>
  <c r="H22"/>
  <c r="C22" s="1"/>
  <c r="H12"/>
  <c r="I88"/>
  <c r="I87"/>
  <c r="I84"/>
  <c r="I22"/>
  <c r="I12"/>
  <c r="J88"/>
  <c r="J87"/>
  <c r="J84"/>
  <c r="J22"/>
  <c r="J12"/>
  <c r="F69"/>
  <c r="F68"/>
  <c r="C52"/>
  <c r="C53"/>
  <c r="C60"/>
  <c r="C61"/>
  <c r="D24"/>
  <c r="D64"/>
  <c r="E64"/>
  <c r="J64"/>
  <c r="C64"/>
  <c r="D59"/>
  <c r="E59"/>
  <c r="H59"/>
  <c r="I59"/>
  <c r="J59"/>
  <c r="D29"/>
  <c r="D27" s="1"/>
  <c r="C89"/>
  <c r="E88"/>
  <c r="C88"/>
  <c r="E87"/>
  <c r="E84"/>
  <c r="E12"/>
  <c r="H69"/>
  <c r="H70"/>
  <c r="H68"/>
  <c r="H67"/>
  <c r="I69"/>
  <c r="I70"/>
  <c r="I68"/>
  <c r="I67"/>
  <c r="J69"/>
  <c r="J70"/>
  <c r="J68"/>
  <c r="J67"/>
  <c r="D69"/>
  <c r="D70"/>
  <c r="D68"/>
  <c r="D67"/>
  <c r="E69"/>
  <c r="E70"/>
  <c r="E68"/>
  <c r="E67"/>
  <c r="F70"/>
  <c r="F67"/>
  <c r="G69"/>
  <c r="G70"/>
  <c r="G68"/>
  <c r="G67"/>
  <c r="C71"/>
  <c r="C69"/>
  <c r="C80"/>
  <c r="C15"/>
  <c r="D79"/>
  <c r="H79"/>
  <c r="I79"/>
  <c r="J79"/>
  <c r="C79"/>
  <c r="C87"/>
  <c r="C84"/>
  <c r="J83"/>
  <c r="I83"/>
  <c r="H83"/>
  <c r="G83"/>
  <c r="F83"/>
  <c r="E83"/>
  <c r="D83"/>
  <c r="C12" i="5"/>
  <c r="D23"/>
  <c r="E23"/>
  <c r="E25"/>
  <c r="C10"/>
  <c r="C7"/>
  <c r="C17"/>
  <c r="D38"/>
  <c r="D20"/>
  <c r="E38"/>
  <c r="D37"/>
  <c r="E37"/>
  <c r="E20"/>
  <c r="D10"/>
  <c r="D17"/>
  <c r="E17"/>
  <c r="E10"/>
  <c r="D7"/>
  <c r="E7"/>
  <c r="C68" i="3"/>
  <c r="C67"/>
  <c r="C70"/>
  <c r="C65"/>
  <c r="C76"/>
  <c r="C51"/>
  <c r="J55"/>
  <c r="I55"/>
  <c r="H55"/>
  <c r="F55"/>
  <c r="E55"/>
  <c r="D55"/>
  <c r="C55"/>
  <c r="C44"/>
  <c r="J45"/>
  <c r="I45"/>
  <c r="H45"/>
  <c r="G45"/>
  <c r="F45"/>
  <c r="E45"/>
  <c r="C45"/>
  <c r="C19"/>
  <c r="C75"/>
  <c r="C74"/>
  <c r="C73"/>
  <c r="J16"/>
  <c r="J13"/>
  <c r="I16"/>
  <c r="I13"/>
  <c r="H16"/>
  <c r="F16"/>
  <c r="F13"/>
  <c r="F11" s="1"/>
  <c r="E16"/>
  <c r="D16"/>
  <c r="D13"/>
  <c r="C16"/>
  <c r="C28" l="1"/>
  <c r="H23"/>
  <c r="C12"/>
  <c r="C83"/>
  <c r="F62"/>
  <c r="C63"/>
  <c r="E29"/>
  <c r="E27" s="1"/>
  <c r="E73"/>
  <c r="E24"/>
  <c r="D14"/>
  <c r="D11" s="1"/>
  <c r="D21"/>
  <c r="E14"/>
  <c r="E11" s="1"/>
  <c r="E21"/>
  <c r="C23" l="1"/>
  <c r="C13" s="1"/>
  <c r="H13"/>
  <c r="C62"/>
  <c r="F59"/>
  <c r="C59" s="1"/>
  <c r="H27"/>
  <c r="H24"/>
  <c r="H14" s="1"/>
  <c r="H11" s="1"/>
  <c r="H21"/>
  <c r="I27"/>
  <c r="I24"/>
  <c r="I14" s="1"/>
  <c r="I11" s="1"/>
  <c r="I21"/>
  <c r="J27"/>
  <c r="J24"/>
  <c r="J14" s="1"/>
  <c r="J11" s="1"/>
  <c r="J21"/>
  <c r="C30"/>
  <c r="C29"/>
  <c r="G27"/>
  <c r="C11"/>
  <c r="C21"/>
  <c r="C27" l="1"/>
  <c r="C24"/>
  <c r="C14" s="1"/>
</calcChain>
</file>

<file path=xl/comments1.xml><?xml version="1.0" encoding="utf-8"?>
<comments xmlns="http://schemas.openxmlformats.org/spreadsheetml/2006/main">
  <authors>
    <author>Голубцов</author>
  </authors>
  <commentList>
    <comment ref="B38" authorId="0">
      <text>
        <r>
          <rPr>
            <b/>
            <sz val="8"/>
            <color indexed="81"/>
            <rFont val="Tahoma"/>
            <family val="2"/>
            <charset val="204"/>
          </rPr>
          <t>Приобретение техники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Голубцов</author>
  </authors>
  <commentList>
    <comment ref="B31" authorId="0">
      <text>
        <r>
          <rPr>
            <b/>
            <sz val="8"/>
            <color indexed="81"/>
            <rFont val="Tahoma"/>
            <family val="2"/>
            <charset val="204"/>
          </rPr>
          <t>Приобретение техники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8" authorId="0">
      <text>
        <r>
          <rPr>
            <b/>
            <sz val="8"/>
            <color indexed="81"/>
            <rFont val="Tahoma"/>
            <family val="2"/>
            <charset val="204"/>
          </rPr>
          <t>Штатные (внештатные) сотрудники ПБ по срочному договору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<sst xmlns="http://schemas.openxmlformats.org/spreadsheetml/2006/main" count="639" uniqueCount="269">
  <si>
    <t>№</t>
  </si>
  <si>
    <t>Наименование мероприятия</t>
  </si>
  <si>
    <t>Объем расходов на выполнение мероприятия за счет всех источников ресурсного обеспечения, тыс.руб.</t>
  </si>
  <si>
    <t>всего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</si>
  <si>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</si>
  <si>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</t>
  </si>
  <si>
    <t>федеральный бюджет</t>
  </si>
  <si>
    <t xml:space="preserve">областной бюджет </t>
  </si>
  <si>
    <t>местный бюджет</t>
  </si>
  <si>
    <t>внебюджетные источники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</si>
  <si>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</si>
  <si>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</si>
  <si>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 (нарастающим итогом)</t>
  </si>
  <si>
    <t>Источник значений показателей</t>
  </si>
  <si>
    <t>Всего по подпрограмме 1, в том числе:</t>
  </si>
  <si>
    <t>Всего по направлению "Прочие нужды", в том числе:</t>
  </si>
  <si>
    <t>Всего по подпрограмме 2, в том числе:</t>
  </si>
  <si>
    <t>х</t>
  </si>
  <si>
    <t>мин.</t>
  </si>
  <si>
    <t>час.</t>
  </si>
  <si>
    <t>Задача 2. обучение населения действиям в случае возникновения угрозы ЧС и при ЧС природного и техногенного характера.</t>
  </si>
  <si>
    <t>тыс. человек</t>
  </si>
  <si>
    <t>кол. человек</t>
  </si>
  <si>
    <t>Цель 2. "Реализация принятых в установленном порядке мероприятий по предотвращению пожаров, спасению людей и имущества от пожаров"</t>
  </si>
  <si>
    <t>тыс. руб.</t>
  </si>
  <si>
    <t xml:space="preserve">Задача 6. Организация обучения населения мерам пожарной безопасности и пропаганда в области пожарной безопасности </t>
  </si>
  <si>
    <t xml:space="preserve">Задача 7. Обеспечение надлежащего состояния источников противопожарного водоснабжения </t>
  </si>
  <si>
    <t>Мероприятие 2.
Обучение населения способам защиты и действиям в чрезвычайных ситуациях природного и техногенного характера</t>
  </si>
  <si>
    <t xml:space="preserve">Мероприятие 9.
Информирование населения в области безопасности на водных объектах
</t>
  </si>
  <si>
    <t>Мероприятие 6.
Приобретение первичных средств пожаротушения, одежды, пожарно-технического вооружения</t>
  </si>
  <si>
    <t>Мероприятие 7.
Установка, техническое обслуживание  и ремонт электрозвуковых сирен по предупреждению населения о возникновении пожара</t>
  </si>
  <si>
    <t>Мероприятие 8.
Обучение мерам пожарной безопасности и пропаганда в области пожарной безопасности, содействие распространению пожарно технических знаний</t>
  </si>
  <si>
    <t>Мероприятие 9.
Проведение мероприятий по обеспечению пожарной безопасности объектов муниципальной собственности</t>
  </si>
  <si>
    <t>Задача 8. Обеспечение связи и оповещение населения о пожаре</t>
  </si>
  <si>
    <t>Задача 9. Обеспечение беспрепятственного проезда пожарной техники к месту пожара</t>
  </si>
  <si>
    <t xml:space="preserve">Задача 1. Повышение готовности органов управления, сил и средств районного звена Свердловской областной подсистемы единой государственной системы предупреждения и ликвидации чрезвычайных ситуаций и оперативности их реагирования на угрозы возникновения чрезвычайных ситуаций и ликвидации последствий чрезвычайных ситуаций  </t>
  </si>
  <si>
    <t>Мероприятие 3.
Совершенствование, поддержание в готовности и эксплуатационно техническое обслуживание систем оповещения и связи населения об угрозе возникновения или возникновении ЧС</t>
  </si>
  <si>
    <t>Мероприятие 1. 
Подготовка и поддержание в готовности органов управления, сил и средств районного звена государстенной системы предупреждения и ликвидации ЧС</t>
  </si>
  <si>
    <t>Мероприятие 4. 
Ремонт источников наружного противопожарного водоснабжения, обустроиство подъездов, заполнение  водой противопожарных резервуаров.</t>
  </si>
  <si>
    <t>МО Красноуфимский округ</t>
  </si>
  <si>
    <t>Задача 3. Обеспечение безопасности населения МО Красноуфимский округ на водных обьектах</t>
  </si>
  <si>
    <t>Задача 4. Обеспечение функционирования ЕДДС МО Красноуфимский округ</t>
  </si>
  <si>
    <t>Задача 5. Создание условий для организации и функционирования добровольной пожарной охраны на территории МО Красноуфимский округ</t>
  </si>
  <si>
    <t>Мероприятие 4.
Организация аварийно-восстановительных работ и других неотложных работ при ликвидации и предупреждении ЧС</t>
  </si>
  <si>
    <t>Мероприятие 1. 
Субсидии на поддержку общественных объединений  добровольной пожарной охраны, осуществляющей деятельность на територии МО Красноуфимский округ</t>
  </si>
  <si>
    <t>Мероприятие 2.
Материальное стимулирование добровольных пожарных, осуществляющих свою деятельность на территории МО Красноуфимский округ</t>
  </si>
  <si>
    <t>Мероприятие 3.
Материально-техническое оснащение добровольных пожарных осуществляющих деятельность на территории МО Красноуфимский округ</t>
  </si>
  <si>
    <t>Мероприятие 5.
Обеспечение условий для организации аварийно-спасательных и других неотложных работ при ликвидации и предупреждении ЧС на территории МО Красноуфимский округ</t>
  </si>
  <si>
    <t>Мероприятие 8
Проведение сезонных мероприятий по предупреждению чрезвычайных ситуаций на территории МО Красноуфимский округ</t>
  </si>
  <si>
    <t>Мероприятие 7.
Приобретение средств индивидуальной защиты для администраций и сотрудников муниципальных учреждений МО Красноуфимский округ</t>
  </si>
  <si>
    <t>Мероприятие 6.
Поддержание в постоянной готовности фонда защитных сооружений ГО</t>
  </si>
  <si>
    <t>Мероприятие 5.
Предупреждение лесных пожаров, опашка населенных пунктов</t>
  </si>
  <si>
    <t>ед.</t>
  </si>
  <si>
    <t>процент</t>
  </si>
  <si>
    <t>Задача 11. Обеспечение населения водой стандартного качества через обустройство и сохранение сети источников нецентрализованного водоснабжения.</t>
  </si>
  <si>
    <t>Задача 10. Обеспечение безопасного обращения с отходами производства и потребления.</t>
  </si>
  <si>
    <t>штук</t>
  </si>
  <si>
    <t>Цель 4. Обеспечение защищенности населения и объектов экономики от наводнений и иного негативного воздействия вод.</t>
  </si>
  <si>
    <t xml:space="preserve">Мероприятие 1. Мониторинг состояния почвы в санитарнозащитных зонах объектов размещения отходов.
</t>
  </si>
  <si>
    <t>Меропиятие 2. Утилизация опасных отходов.</t>
  </si>
  <si>
    <t>Всего по подпрограмме 3, в том числе:</t>
  </si>
  <si>
    <t>всего по направлению "Капитальные вложения", 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</si>
  <si>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</si>
  <si>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</si>
  <si>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</si>
  <si>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Мероприятие 1. Строительство полигона под размещение отходов производства и потребления, всего                                                        в том числе:</t>
  </si>
  <si>
    <t>Мероприятие 2. Капитальный ремонт Больше-Тавринской ГТС, всего
в том  числе:</t>
  </si>
  <si>
    <t>Мероприятие 3. Проектирование полигона под размещение отходов производства и потребления, всего                                                        в том  числе:</t>
  </si>
  <si>
    <t>Мероприятие 4. Проектирование капитального ремонта Больше-Тавринской ГТС, всего
в том  числе:</t>
  </si>
  <si>
    <t>2. Прочие нужды</t>
  </si>
  <si>
    <t>Задача 12. Повышение эксплуатационной надёжности гидротехнических сооружений путём их приведения к безопасному техническому состоянию.</t>
  </si>
  <si>
    <t>Цель 3. Обеспечение благоприятного состояния окружающей среды, сохранение и восстановление природных систем, обеспечение рационального природопользования на территории МО Красноуфимский округ.</t>
  </si>
  <si>
    <t>Капитальные вложения</t>
  </si>
  <si>
    <t>Прочие нужды</t>
  </si>
  <si>
    <t>Мероприятие 3. Ликвидация площадок временного хранения и экологическая реабилитация земель.</t>
  </si>
  <si>
    <t>Мероприятие 4. Обустройство и реконструция источников нецентрализованного водоснабжения.</t>
  </si>
  <si>
    <t>Мероприятие 5. Мониторинг качества воды в источниках нецентрализованного водоснабжения.</t>
  </si>
  <si>
    <t>Мероприятие 6. Проведение натурных наблюдений и мониторинга за техническим состоянием ГТС на период паводка (найм дежурного смотрителя).</t>
  </si>
  <si>
    <t>Мероприятие 7. Страхование гражданской ответственности собственника ГТС в соответствии с требованием законодательства.</t>
  </si>
  <si>
    <t>Мероприятие 8. Обеспечение подготовки ГТС к безопасному пропуску паводковых вод.</t>
  </si>
  <si>
    <t>Мероприятие 9. Оплата коммунальных платежей по обеспечению наружного освещения ГТС.</t>
  </si>
  <si>
    <t>Мероприятие 10. Разработка деклараций безопасности и иной эксплуатационной и технической документации.</t>
  </si>
  <si>
    <t>Цель 5. Обеспечение защищенности населения и объектов экономики от последствий аварий на газопроводе.</t>
  </si>
  <si>
    <t xml:space="preserve">Задача 13. Повышение эксплуатационной надёжности газопроводов путём их приведения к безопасному техническому состоянию </t>
  </si>
  <si>
    <t>Всего по подпрограмме 4, в том числе:</t>
  </si>
  <si>
    <t>Мероприятие 1. Страхование ответственности собственника опасного объекта от последствий аварий на газопроводе.</t>
  </si>
  <si>
    <t>постановление Правительства РФ№ 719 от 27.11.2006 года. «Об утверждении Положения о воинском учете».</t>
  </si>
  <si>
    <t>областной бюджет</t>
  </si>
  <si>
    <t xml:space="preserve">местный бюджет           </t>
  </si>
  <si>
    <t>Всего по подпрограмме 5.</t>
  </si>
  <si>
    <t xml:space="preserve">ПЛАН МЕРОПРИЯТИЙ </t>
  </si>
  <si>
    <t>ПО ВЫПОЛНЕНИЮ МУНИЦИПАЛЬНОЙ ПРОГРАММЫ</t>
  </si>
  <si>
    <t>Задача 15. Снижение уровня преступности на территории МО Красноуфимский округ</t>
  </si>
  <si>
    <t>единиц</t>
  </si>
  <si>
    <t>человек</t>
  </si>
  <si>
    <t>периодичность</t>
  </si>
  <si>
    <t>ежеквартально</t>
  </si>
  <si>
    <t>Задача 16  Воссоздание системы социальной профилактики правонарушений, направленной прежде всего на активизацию борьбы с преступностью, алкоголизмом, безнадзорностью, беспризорностью несовершеннолетних</t>
  </si>
  <si>
    <t>экземпляров</t>
  </si>
  <si>
    <t>переодчность</t>
  </si>
  <si>
    <t>Задача 18. Профилактика правонарушений на административных участках</t>
  </si>
  <si>
    <t>количество</t>
  </si>
  <si>
    <t>Периодичность</t>
  </si>
  <si>
    <t>Постоянно</t>
  </si>
  <si>
    <t>Задача 20. Содействие правоохранительным органам в выявлении правонарушений и преступлений данной категории, а также ликвидации их последствий.</t>
  </si>
  <si>
    <t>Задача 21.  Пропаганда толерантного поведения к людям других национальностей и религиозных конфессий</t>
  </si>
  <si>
    <t>Всего по направлению «прочие нужды», в том числе</t>
  </si>
  <si>
    <t>Конкурс среди общественных комиссий по профилактике безнадзорности и правонарушений  несовершеннолетних</t>
  </si>
  <si>
    <t>Организация профильного лагеря «Тропа безопасности» с несовершеннолетними группы «риска»</t>
  </si>
  <si>
    <t>Реализовать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</si>
  <si>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>Участие в   заседаниях комиссии по  профилактике правонарушений    </t>
  </si>
  <si>
    <t>Организовать приобретение методических материалов, памяток и брошюр профилактической направленности, пропагандирующих здоровый образ жизни и негативное отношение к ВИЧ-инфекции, наркомании и алкоголизму, для использования их в работе учреждениями здравоохранения, образования</t>
  </si>
  <si>
    <t>Подготовить и внести изменения в нормативно-правовые документы (Положение о конкурсе среди общественных комиссий по профилактике безнадзорности и правонарушений  несовершеннолетних, положения о материальном стимулировании дружинников)</t>
  </si>
  <si>
    <t xml:space="preserve">Приобретение служебного жилья УУП на участке обслуживания, ремонт служебного жилья </t>
  </si>
  <si>
    <t>Изготовить памятки для информирования граждан о действиях при угрозе возникновения террористических актов в местах массового пребывания людей, а также в период весеннего паводка</t>
  </si>
  <si>
    <t>Организовать проведение комплексных оздоровительных, физкультурно-спортивных и агитационно-пропагандистских мероприятий, спартакиад, фестивалей, летних, зимних и др. походов, слетов, спортивных праздников и вечеров, олимпиад, экскурсий, дней трезвости, спорта и др.</t>
  </si>
  <si>
    <t>Изготовление и размещение в местах массового пребывания граждан информационных материалов о действиях в случае возникновения угроз террористического характера, а также размещение соответствующей информации на стендах (территориальные отделы, дома культуры, школы)</t>
  </si>
  <si>
    <t>Количество кинопоказов по теме «Противодействие экстремизму и терроризму, сохранение благоприятной обстановки межнационального общения»</t>
  </si>
  <si>
    <t>Участие в заседаниях межведомственной комиссии по профилактике экстремизма и терроризма в МО Красноуфимский округ</t>
  </si>
  <si>
    <t>Выполнение мероприятий в соответствии с утвержденным межведомственным планом мероприятий по профилактике терроризма и экстремизма на полугодия и ежегодного Плана работы межведомственной комиссии по профилактике экстремизма и межведомственной комиссии по профилактике терроризма в МО Красноуфимский округ</t>
  </si>
  <si>
    <t>Введение реестра религиозных организаций, политических партий и конфессий, действующих на территории МО Красноуфимский округ</t>
  </si>
  <si>
    <t>Проведение заседаний Совета по межнациональным отношениям при главе Муниципального образования Красноуфимский округ</t>
  </si>
  <si>
    <t>Организовать   проведение   отчетов   участковых уполномоченных полиции и представителей орга­нов местного самоуправления перед населением административных участков, коллективами пред­приятий, учреждений, организаций</t>
  </si>
  <si>
    <t>Цель 1. Повышение готовности органов управления, сил и средств районного звена Свердловской областной подсистемы единой государственной системы предупреждения и ликвидации чрезвычайных ситуаций и оперативности их реагирования на угрозы возникновения чрезвычайных ситуаций и ликвидации последствий.</t>
  </si>
  <si>
    <t>Постановление Правительства СО "Обеспечение общественной безопасности на территории Свердлоаской области до 2020 года" №1275-ПП от 21.10.2013 г.</t>
  </si>
  <si>
    <t>ЦЕЛИ, ЗАДАЧИ И ЦЕЛЕВЫЕ ПОКАЗАТЕЛИ РЕАЛИЗАЦИИ МУНИЦИПАЛЬНОЙ ПРОГРАММЫ МО КРАСНОУФИМСКИЙ ОКРУГ</t>
  </si>
  <si>
    <t xml:space="preserve">Приложение 1 </t>
  </si>
  <si>
    <t>Приложение № 2</t>
  </si>
  <si>
    <t>4, 5</t>
  </si>
  <si>
    <t>4, 9</t>
  </si>
  <si>
    <t>x</t>
  </si>
  <si>
    <t>42, 43</t>
  </si>
  <si>
    <t>47, 48</t>
  </si>
  <si>
    <t>36, 37</t>
  </si>
  <si>
    <t>Подпрограмма 2 «Обеспечение пожарной безопасности на территории МО Красноуфимский округ»</t>
  </si>
  <si>
    <t xml:space="preserve">к муниципальной программе </t>
  </si>
  <si>
    <t>Постановление Правительства СО №865-ПП от 28.07.2009 г. "О Концепция экологической безопасности Свердловской области до 2020 г."</t>
  </si>
  <si>
    <t xml:space="preserve"> Федеральный закон № 226-ФЗ от 27.07.2010 г. «О внесении изменений в отдельные законодательные акты Российской Федерации в связи с принятием Закона «Об обязательном страховании гражданской ответственности владельца опасного объекта за причинение вреда в результате аварии на опасном объекте»»</t>
  </si>
  <si>
    <t>ПАМО №643 от 01.08.2011 г "О работе межведомственной комиссии по профилактике правонарушений в МО Красноуфимский округ"</t>
  </si>
  <si>
    <t>"Обеспечение  безопасностина территории МО Красноуфимский округ до 2020 года"</t>
  </si>
  <si>
    <t>"Обеспечение  безопасности на территории  Муниципального образования Красноуфимский округ до 2020 года"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</si>
  <si>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</si>
  <si>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</si>
  <si>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</si>
  <si>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</si>
  <si>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</si>
  <si>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</si>
  <si>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</si>
  <si>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r>
      <t>Цель 6.</t>
    </r>
    <r>
      <rPr>
        <b/>
        <sz val="12"/>
        <color indexed="8"/>
        <rFont val="Times New Roman"/>
        <family val="1"/>
        <charset val="204"/>
      </rPr>
      <t xml:space="preserve"> Обеспечение полного и качественного укомплектования призывными людскими ресурсами Вооруженных Сил Российской Федерации, других войск, воинских формирований и органов в мирное время, а также обеспечение в периоды мобилизации, военного положения и в военное время.</t>
    </r>
  </si>
  <si>
    <r>
      <rPr>
        <b/>
        <sz val="11"/>
        <rFont val="Calibri"/>
        <family val="2"/>
        <charset val="204"/>
      </rPr>
      <t>Целевой показатель 1.</t>
    </r>
    <r>
      <rPr>
        <sz val="11"/>
        <rFont val="Calibri"/>
        <family val="2"/>
        <charset val="204"/>
      </rPr>
      <t xml:space="preserve">
Время реагирования на возникновение чрезвычайной ситуации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</si>
  <si>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2.</t>
    </r>
    <r>
      <rPr>
        <sz val="11"/>
        <rFont val="Calibri"/>
        <family val="2"/>
        <charset val="204"/>
      </rPr>
      <t xml:space="preserve">
Время на ликвидацию чрезвычайной ситуации на территории МО Красноуфимский округ и проведение других неотложных работ</t>
    </r>
  </si>
  <si>
    <r>
      <rPr>
        <b/>
        <sz val="11"/>
        <rFont val="Calibri"/>
        <family val="2"/>
        <charset val="204"/>
      </rPr>
      <t>Целевой показатель 3.</t>
    </r>
    <r>
      <rPr>
        <sz val="11"/>
        <rFont val="Calibri"/>
        <family val="2"/>
        <charset val="204"/>
      </rPr>
      <t xml:space="preserve">
Количество населения обученного действиям в случае возникновения ЧС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</si>
  <si>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4.</t>
    </r>
    <r>
      <rPr>
        <sz val="11"/>
        <rFont val="Calibri"/>
        <family val="2"/>
        <charset val="204"/>
      </rPr>
      <t xml:space="preserve">
Количество пострадавших на водных объектах расположенных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</si>
  <si>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5.</t>
    </r>
    <r>
      <rPr>
        <sz val="11"/>
        <rFont val="Calibri"/>
        <family val="2"/>
        <charset val="204"/>
      </rPr>
      <t xml:space="preserve">
Время реагирования органов управления сил и средств районного звена по предупреждению и ликвидации ЧС  на территории МО Красноуфимский округ</t>
    </r>
  </si>
  <si>
    <r>
      <rPr>
        <b/>
        <sz val="11"/>
        <rFont val="Calibri"/>
        <family val="2"/>
        <charset val="204"/>
      </rPr>
      <t xml:space="preserve">Целевой показатель 6. </t>
    </r>
    <r>
      <rPr>
        <sz val="11"/>
        <rFont val="Calibri"/>
        <family val="2"/>
        <charset val="204"/>
      </rPr>
      <t xml:space="preserve">
Обеспеченность добровольных пожарных основными видами пожарно-технического имущества и оборудования</t>
    </r>
  </si>
  <si>
    <r>
      <rPr>
        <b/>
        <sz val="11"/>
        <rFont val="Calibri"/>
        <family val="2"/>
        <charset val="204"/>
      </rPr>
      <t xml:space="preserve">Целевой показатель 7. </t>
    </r>
    <r>
      <rPr>
        <sz val="11"/>
        <rFont val="Calibri"/>
        <family val="2"/>
        <charset val="204"/>
      </rPr>
      <t xml:space="preserve">
Материальное стимулирование участия граждан в добровольной пожарной охране, в том числе участие в борьбе с пожарами</t>
    </r>
  </si>
  <si>
    <r>
      <rPr>
        <b/>
        <sz val="11"/>
        <rFont val="Calibri"/>
        <family val="2"/>
        <charset val="204"/>
      </rPr>
      <t>Целевой показатель 8</t>
    </r>
    <r>
      <rPr>
        <sz val="11"/>
        <rFont val="Calibri"/>
        <family val="2"/>
        <charset val="204"/>
      </rPr>
      <t>.                              Количество обученного населения в области пожарной безопасности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</si>
  <si>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9</t>
    </r>
    <r>
      <rPr>
        <sz val="11"/>
        <rFont val="Calibri"/>
        <family val="2"/>
        <charset val="204"/>
      </rPr>
      <t xml:space="preserve">.                           Доля исправных источников противопожарного водоснабжения </t>
    </r>
  </si>
  <si>
    <r>
      <rPr>
        <b/>
        <sz val="11"/>
        <rFont val="Calibri"/>
        <family val="2"/>
        <charset val="204"/>
      </rPr>
      <t>Целевой показатель 10</t>
    </r>
    <r>
      <rPr>
        <sz val="11"/>
        <rFont val="Calibri"/>
        <family val="2"/>
        <charset val="204"/>
      </rPr>
      <t>.                                         Среднее время на ликвидацию одного пожара</t>
    </r>
  </si>
  <si>
    <r>
      <rPr>
        <b/>
        <sz val="11"/>
        <rFont val="Calibri"/>
        <family val="2"/>
        <charset val="204"/>
      </rPr>
      <t>Целевой показатель 11</t>
    </r>
    <r>
      <rPr>
        <sz val="11"/>
        <rFont val="Calibri"/>
        <family val="2"/>
        <charset val="204"/>
      </rPr>
      <t>.                         Среднее время прибытия пожарной техники  к месту возгорания</t>
    </r>
  </si>
  <si>
    <r>
      <rPr>
        <b/>
        <sz val="11"/>
        <color indexed="8"/>
        <rFont val="Calibri"/>
        <family val="2"/>
        <charset val="204"/>
      </rPr>
      <t>Целевой показатель 12</t>
    </r>
    <r>
      <rPr>
        <sz val="11"/>
        <color theme="1"/>
        <rFont val="Calibri"/>
        <family val="2"/>
        <charset val="204"/>
        <scheme val="minor"/>
      </rPr>
      <t>.                   Число случаев ЧС, связанных с обращением отходов производства и потребления</t>
    </r>
  </si>
  <si>
    <r>
      <rPr>
        <b/>
        <sz val="11"/>
        <color indexed="8"/>
        <rFont val="Calibri"/>
        <family val="2"/>
        <charset val="204"/>
      </rPr>
      <t>Целевой показатель 13.</t>
    </r>
    <r>
      <rPr>
        <sz val="11"/>
        <color theme="1"/>
        <rFont val="Calibri"/>
        <family val="2"/>
        <charset val="204"/>
        <scheme val="minor"/>
      </rPr>
      <t xml:space="preserve">                         Снижение доли площадок временного хранения отходов производства и потребления, не соответствующих требованиям законодательства.</t>
    </r>
  </si>
  <si>
    <r>
      <rPr>
        <b/>
        <sz val="11"/>
        <color indexed="8"/>
        <rFont val="Calibri"/>
        <family val="2"/>
        <charset val="204"/>
      </rPr>
      <t>Целевой показатель 14.</t>
    </r>
    <r>
      <rPr>
        <sz val="11"/>
        <color theme="1"/>
        <rFont val="Calibri"/>
        <family val="2"/>
        <charset val="204"/>
        <scheme val="minor"/>
      </rPr>
      <t xml:space="preserve">                          Увеличение доли отходов производства и потребления, утилизируемых на оборудованном полигоне в соответствии с требованием законодательства. </t>
    </r>
  </si>
  <si>
    <r>
      <rPr>
        <b/>
        <sz val="11"/>
        <color indexed="8"/>
        <rFont val="Calibri"/>
        <family val="2"/>
        <charset val="204"/>
      </rPr>
      <t>Целевой показатель 15</t>
    </r>
    <r>
      <rPr>
        <sz val="11"/>
        <color theme="1"/>
        <rFont val="Calibri"/>
        <family val="2"/>
        <charset val="204"/>
        <scheme val="minor"/>
      </rPr>
      <t>. Количество обустроенных источников нецентрализованного водоснабжения.</t>
    </r>
  </si>
  <si>
    <r>
      <rPr>
        <b/>
        <sz val="11"/>
        <color indexed="8"/>
        <rFont val="Calibri"/>
        <family val="2"/>
        <charset val="204"/>
      </rPr>
      <t>Целевой показатель 16.</t>
    </r>
    <r>
      <rPr>
        <sz val="11"/>
        <color theme="1"/>
        <rFont val="Calibri"/>
        <family val="2"/>
        <charset val="204"/>
        <scheme val="minor"/>
      </rPr>
      <t xml:space="preserve">                  Доля отрицательных результатов анализов проб воды из источников.</t>
    </r>
  </si>
  <si>
    <r>
      <rPr>
        <b/>
        <sz val="11"/>
        <color indexed="8"/>
        <rFont val="Calibri"/>
        <family val="2"/>
        <charset val="204"/>
      </rPr>
      <t>Целевой показатель 17.</t>
    </r>
    <r>
      <rPr>
        <sz val="11"/>
        <color theme="1"/>
        <rFont val="Calibri"/>
        <family val="2"/>
        <charset val="204"/>
        <scheme val="minor"/>
      </rPr>
      <t xml:space="preserve"> Увеличение доли ГТС с неудовлетворительным и опасным уровнем безопасности, приведенных в безопасное техническое состояние.</t>
    </r>
  </si>
  <si>
    <r>
      <rPr>
        <b/>
        <sz val="11"/>
        <color indexed="8"/>
        <rFont val="Calibri"/>
        <family val="2"/>
        <charset val="204"/>
      </rPr>
      <t>Целевой показатель 18.</t>
    </r>
    <r>
      <rPr>
        <sz val="11"/>
        <color theme="1"/>
        <rFont val="Calibri"/>
        <family val="2"/>
        <charset val="204"/>
        <scheme val="minor"/>
      </rPr>
      <t xml:space="preserve"> Увеличение доли ГТС, для которых разработана проектная документация на капитальный ремонт или реконструкцию.</t>
    </r>
  </si>
  <si>
    <r>
      <rPr>
        <b/>
        <sz val="11"/>
        <color indexed="8"/>
        <rFont val="Calibri"/>
        <family val="2"/>
        <charset val="204"/>
      </rPr>
      <t>Целевой показатель 19.</t>
    </r>
    <r>
      <rPr>
        <sz val="11"/>
        <color theme="1"/>
        <rFont val="Calibri"/>
        <family val="2"/>
        <charset val="204"/>
        <scheme val="minor"/>
      </rPr>
      <t xml:space="preserve">             Число случаев ЧС, связанных с эксплуатацией ГТС, в том числе в период паводка.</t>
    </r>
  </si>
  <si>
    <r>
      <rPr>
        <b/>
        <sz val="11"/>
        <color indexed="8"/>
        <rFont val="Calibri"/>
        <family val="2"/>
        <charset val="204"/>
      </rPr>
      <t xml:space="preserve">Целевой показатель 21.                    </t>
    </r>
    <r>
      <rPr>
        <sz val="11"/>
        <color theme="1"/>
        <rFont val="Calibri"/>
        <family val="2"/>
        <charset val="204"/>
        <scheme val="minor"/>
      </rPr>
      <t xml:space="preserve"> Доля застрахованного участка газопровода по отношению к общей протяженности.</t>
    </r>
  </si>
  <si>
    <r>
      <rPr>
        <b/>
        <sz val="11"/>
        <color indexed="8"/>
        <rFont val="Calibri"/>
        <family val="2"/>
        <charset val="204"/>
      </rPr>
      <t>Целевой показатель 20.</t>
    </r>
    <r>
      <rPr>
        <sz val="11"/>
        <color theme="1"/>
        <rFont val="Calibri"/>
        <family val="2"/>
        <charset val="204"/>
        <scheme val="minor"/>
      </rPr>
      <t xml:space="preserve">                     Число случаев ЧС, связанных с эксплуатацией газопровода.</t>
    </r>
  </si>
  <si>
    <r>
      <rPr>
        <b/>
        <sz val="11"/>
        <color indexed="8"/>
        <rFont val="Calibri"/>
        <family val="2"/>
        <charset val="204"/>
      </rPr>
      <t xml:space="preserve">Целевой показатель 22. </t>
    </r>
    <r>
      <rPr>
        <sz val="11"/>
        <color theme="1"/>
        <rFont val="Calibri"/>
        <family val="2"/>
        <charset val="204"/>
        <scheme val="minor"/>
      </rPr>
      <t>Соответствие количества граждан состоящих на учете по данным сверки с отделом военного комиссариата Свердловской области по городу Красноуфимск, по Красноуфимскому и Ачитскому районам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</si>
  <si>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23. </t>
    </r>
    <r>
      <rPr>
        <sz val="11"/>
        <color theme="1"/>
        <rFont val="Calibri"/>
        <family val="2"/>
        <charset val="204"/>
        <scheme val="minor"/>
      </rPr>
      <t>Обеспечение полноты и достоверности данных о состоянии призывных и людских ресурсов.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</si>
  <si>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24. </t>
    </r>
    <r>
      <rPr>
        <sz val="11"/>
        <color theme="1"/>
        <rFont val="Calibri"/>
        <family val="2"/>
        <charset val="204"/>
        <scheme val="minor"/>
      </rPr>
      <t xml:space="preserve">                                 Наличие ежеквартальных отчетов о работе комиссий по профилактике безнадзорности и правонарушений несовершеннолетних территориальных отделов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</si>
  <si>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25.    </t>
    </r>
    <r>
      <rPr>
        <sz val="11"/>
        <color theme="1"/>
        <rFont val="Calibri"/>
        <family val="2"/>
        <charset val="204"/>
        <scheme val="minor"/>
      </rPr>
      <t xml:space="preserve">                     Количество детей из социально-благополучных семей, принявших участие в профильном лагере «Тропа безопасности»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</si>
  <si>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26.             </t>
    </r>
    <r>
      <rPr>
        <sz val="11"/>
        <color theme="1"/>
        <rFont val="Calibri"/>
        <family val="2"/>
        <charset val="204"/>
        <scheme val="minor"/>
      </rPr>
      <t>Наличие подготовленных в установленные сроки отчетов о реализации подпрограммы профилактики правонарушений МО Красноуфимский округ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</si>
  <si>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27</t>
    </r>
    <r>
      <rPr>
        <sz val="11"/>
        <color theme="1"/>
        <rFont val="Calibri"/>
        <family val="2"/>
        <charset val="204"/>
        <scheme val="minor"/>
      </rPr>
      <t>.                  Материальное стимулирование работы добровольных народных дружинников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</si>
  <si>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28.  </t>
    </r>
    <r>
      <rPr>
        <sz val="11"/>
        <color theme="1"/>
        <rFont val="Calibri"/>
        <family val="2"/>
        <charset val="204"/>
        <scheme val="minor"/>
      </rPr>
      <t xml:space="preserve">         Наличие ежегодного плана работы  межведомственной комиссии по профилактике правонарушений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</si>
  <si>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29.   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заседаний межведомственной комиссии по профилактике правонарушений в МО Красноуфимский округ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</si>
  <si>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30.</t>
    </r>
    <r>
      <rPr>
        <sz val="11"/>
        <color theme="1"/>
        <rFont val="Calibri"/>
        <family val="2"/>
        <charset val="204"/>
        <scheme val="minor"/>
      </rPr>
      <t xml:space="preserve">                  Количество изготовленных или приобретенных методических материалов, памяток и брошюр профилактической направленности, пропагандирующих здоровый образ жизни и негативное отношение к ВИЧ-инфекции, наркомании и алкоголизму, для использования их в работе учреждениями здравоохранения, образования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</si>
  <si>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31</t>
    </r>
    <r>
      <rPr>
        <sz val="11"/>
        <color theme="1"/>
        <rFont val="Calibri"/>
        <family val="2"/>
        <charset val="204"/>
        <scheme val="minor"/>
      </rPr>
      <t>.                      Обновление положения о материальном стимулировании дружинников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</si>
  <si>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32.</t>
    </r>
    <r>
      <rPr>
        <sz val="11"/>
        <color theme="1"/>
        <rFont val="Calibri"/>
        <family val="2"/>
        <charset val="204"/>
        <scheme val="minor"/>
      </rPr>
      <t xml:space="preserve">                       Обновление положения о порядке проведения конкурса среди общественных комиссий по профилактике безнадзорности и правонарушений  несовершеннолетних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</si>
  <si>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33.  </t>
    </r>
    <r>
      <rPr>
        <sz val="11"/>
        <color theme="1"/>
        <rFont val="Calibri"/>
        <family val="2"/>
        <charset val="204"/>
        <scheme val="minor"/>
      </rPr>
      <t xml:space="preserve">                 Приобретение служебного жилья УУП на участке обслуживания, ремонт служебного жилья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</si>
  <si>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34.</t>
    </r>
    <r>
      <rPr>
        <sz val="11"/>
        <color theme="1"/>
        <rFont val="Calibri"/>
        <family val="2"/>
        <charset val="204"/>
        <scheme val="minor"/>
      </rPr>
      <t xml:space="preserve">                                Изготовление памяток для информирования граждан о действиях при угрозе возникновения террористических актов в местах массового пребывания людей, а также в период весеннего паводка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</si>
  <si>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35.  </t>
    </r>
    <r>
      <rPr>
        <sz val="11"/>
        <color theme="1"/>
        <rFont val="Calibri"/>
        <family val="2"/>
        <charset val="204"/>
        <scheme val="minor"/>
      </rPr>
      <t xml:space="preserve">                        Проведение единого дня профилактики в школах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</si>
  <si>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36.   </t>
    </r>
    <r>
      <rPr>
        <sz val="11"/>
        <color theme="1"/>
        <rFont val="Calibri"/>
        <family val="2"/>
        <charset val="204"/>
        <scheme val="minor"/>
      </rPr>
      <t xml:space="preserve">                     Обеспечение информационными материалами о действиях в случае возникновения угроз террористического характера территориальных отделов, школ, других учреждений.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</si>
  <si>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37. </t>
    </r>
    <r>
      <rPr>
        <sz val="11"/>
        <color theme="1"/>
        <rFont val="Calibri"/>
        <family val="2"/>
        <charset val="204"/>
        <scheme val="minor"/>
      </rPr>
      <t xml:space="preserve">                           Кинопоказы по теме «Противодействие экстремизму и терроризму, сохранение благоприятной обстановки межнационального общения»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</si>
  <si>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38.     </t>
    </r>
    <r>
      <rPr>
        <sz val="11"/>
        <color theme="1"/>
        <rFont val="Calibri"/>
        <family val="2"/>
        <charset val="204"/>
        <scheme val="minor"/>
      </rPr>
      <t xml:space="preserve">                    Наличие ежегодного Плана работы  межведомственной комиссии по профилактике экстремизма и межведомственной комиссии по профилактике терроризма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</si>
  <si>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39. </t>
    </r>
    <r>
      <rPr>
        <sz val="11"/>
        <color theme="1"/>
        <rFont val="Calibri"/>
        <family val="2"/>
        <charset val="204"/>
        <scheme val="minor"/>
      </rPr>
      <t xml:space="preserve">                        Утверждение межведомственного плана мероприятий по профилактике терроризма и экстремизма на полугодия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</si>
  <si>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40.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заседаний межведомственной комиссии по профилактике экстремизма и терроризма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</si>
  <si>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41. </t>
    </r>
    <r>
      <rPr>
        <sz val="11"/>
        <color theme="1"/>
        <rFont val="Calibri"/>
        <family val="2"/>
        <charset val="204"/>
        <scheme val="minor"/>
      </rPr>
      <t xml:space="preserve">                  Количество проведенных тематических мероприятий с целью формирования  у граждан уважительного отношения  к традициям и обычаям различных народов и национальностей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</si>
  <si>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42.</t>
    </r>
    <r>
      <rPr>
        <sz val="11"/>
        <color theme="1"/>
        <rFont val="Calibri"/>
        <family val="2"/>
        <charset val="204"/>
        <scheme val="minor"/>
      </rPr>
      <t xml:space="preserve">                              Обновление реестра религиозных организаций, политических партий и конфессий, действующих на территории МО Красноуфимский округ</t>
    </r>
  </si>
  <si>
    <t>Всего по подпрограмме 6.</t>
  </si>
  <si>
    <t>Мероприятия по подпрограмме 5 «Осуществление первичного воинского учета  в МО Красноуфимский округ»</t>
  </si>
  <si>
    <t>Всего по подпрограмме 7</t>
  </si>
  <si>
    <t xml:space="preserve">Всего по направлению  "Прочие нужды", в том числе: </t>
  </si>
  <si>
    <t>Цель 8. Противодействие проявлению терроризма и экстремизма, защита граждан, проживающих на территории МО Красноуфимский округ от террористических и экстремистских актов</t>
  </si>
  <si>
    <t>Федеральный закон  от 24.06.1999 г. №120-ФЗ "Об основах системы профилактики безнадзорности и правонарушений несовершеннолетних"</t>
  </si>
  <si>
    <t>Подпрограмма 1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</si>
  <si>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 xml:space="preserve">   Подпрограмма 6   «Комплексная профилактика правонарушений на территории МО Красноуфимский округ».</t>
  </si>
  <si>
    <r>
      <t>Задача  14.</t>
    </r>
    <r>
      <rPr>
        <sz val="12"/>
        <color indexed="8"/>
        <rFont val="Times New Roman"/>
        <family val="1"/>
        <charset val="204"/>
      </rPr>
      <t xml:space="preserve"> Выполнение задач по обеспечению устойчивого функционирования системы воинского учета на территории МО Красноуфимский округ</t>
    </r>
  </si>
  <si>
    <t>Цель 7. Обеспечение общественной безопасности граждан на территории МО Красноуфимский округ</t>
  </si>
  <si>
    <t>Задача 17  Совершенствование нормативной правовой базы МО Красноуфимский округ по профилактике правонарушений</t>
  </si>
  <si>
    <t>Задача 19. Информирование населения МО Красноуфимский округ по вопросам противодействия терроризму и экстремизму</t>
  </si>
  <si>
    <t>Подпрограмма 5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</si>
  <si>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5  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</si>
  <si>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3   «Обеспечение рационального и безопасного природопользования в МО Красноуфимский округ»</t>
  </si>
  <si>
    <t>Подпрограмма 3  «Обеспечение рационального и безопасного природопользования в МО Красноуфимский округ»</t>
  </si>
  <si>
    <t>Подпрограмма 4  «Обеспечение безопасности на опасных объектах МО Красноуфимский округ»</t>
  </si>
  <si>
    <t>Подпрограмма 6. «Комплексная профилактика правонарушений на территории  МО Красноуфимский округ»</t>
  </si>
  <si>
    <r>
      <rPr>
        <b/>
        <sz val="11"/>
        <color indexed="8"/>
        <rFont val="Calibri"/>
        <family val="2"/>
        <charset val="204"/>
      </rPr>
      <t xml:space="preserve"> Целевой показатель 43.</t>
    </r>
    <r>
      <rPr>
        <sz val="11"/>
        <color theme="1"/>
        <rFont val="Calibri"/>
        <family val="2"/>
        <charset val="204"/>
        <scheme val="minor"/>
      </rPr>
      <t xml:space="preserve">                            Количество заседаний Совета по межнациональным отношениям при главе МО Красноуфимский округ</t>
    </r>
  </si>
  <si>
    <t>Подпрограмма 7. «Мероприятия по профилактике экстремизма и терроризма, а также минимизации и ликвидации последствий проявления терроризма и экстремизма на территории МО Красноуфимский округ»</t>
  </si>
  <si>
    <t>Постановление Правительства РФ№ 719 от 27.11.2006 года. «Об утверждении Положения о воинском учете».</t>
  </si>
  <si>
    <t xml:space="preserve"> Федеральный закон № 226-ФЗ от 27.07.2010 г. «О внесении изменений в отдельные законодательные акты Российской Федерации в связи с принятием Закона «Об обязательном страховании гражданской ответственности владельца опасного объекта за причинение вреда в результате аварии на опасном объекте»</t>
  </si>
  <si>
    <t xml:space="preserve">ОТЧЕТ
</t>
  </si>
  <si>
    <t>О РЕАЛИЗАЦИИ МУНИЦИПАЛЬНОЙ ПРОГРАММЫ</t>
  </si>
  <si>
    <t>Цели и задач, целевых показателей</t>
  </si>
  <si>
    <t>№ строки</t>
  </si>
  <si>
    <t>План</t>
  </si>
  <si>
    <t>Факт</t>
  </si>
  <si>
    <t>Процент выполнения</t>
  </si>
  <si>
    <t>Причины отклонения</t>
  </si>
  <si>
    <t>ВЫПОЛНЕНИЕ МЕРОПРИЯТИЙ МУНИЦИПАЛЬНОЙ ПРОГРАММЫ</t>
  </si>
  <si>
    <t>"НАИМЕНОВАНИЕ МУНИЦИПАЛЬНОЙ ПРОГРАММЫ"</t>
  </si>
  <si>
    <t>ЗА 1 полугодие 2014 (ОТЧЕТНЫЙ ПЕРИОД)</t>
  </si>
  <si>
    <t>Объем расходов на выполнение мероприятия , тыс.руб.</t>
  </si>
  <si>
    <t>факт</t>
  </si>
  <si>
    <t>Причина отклонений от плановыъ значений</t>
  </si>
  <si>
    <t>Планируется освоение во 2 полугодии 2014 г.</t>
  </si>
  <si>
    <t>остаток  планируется освоить во 2 полугодии 2014</t>
  </si>
  <si>
    <t>Планируется приобретение ранцевых огнетушителей во 2 полугодии</t>
  </si>
  <si>
    <t>2 полугодие</t>
  </si>
  <si>
    <t>Кассовые операции не проведены</t>
  </si>
  <si>
    <t>завершение мероприятий во 2 полугодии</t>
  </si>
  <si>
    <t>Заключен муниципальный контракт на отлов собак</t>
  </si>
  <si>
    <t>остаток  планируется освоить во 2 полугодии 2015</t>
  </si>
  <si>
    <t>Подпрограмма 6   «Обеспечение рационального и безопасного природопользования в МО Красноуфимский округ»</t>
  </si>
  <si>
    <t>Подпрограмма 5  «Обеспечение безопасности на опасных объектах МО Красноуфимский округ»</t>
  </si>
  <si>
    <t>Подпрограмма 7  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</si>
  <si>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3. «Комплексная профилактика правонарушений на территории  МО Красноуфимский округ»</t>
  </si>
  <si>
    <t>Подпрограмма 4. «Мероприятия по профилактике экстремизма и терроризма, а также минимизации и ликвидации последствий проявления терроризма и экстремизма на территории МО Красноуфимский округ»</t>
  </si>
  <si>
    <t>Мероприятие                              Осуществление первичного воинского учета на территории, где отсутствуют военные коммисариаты</t>
  </si>
  <si>
    <t>Всего по подпрограмме 3.</t>
  </si>
  <si>
    <t>Всего по подпрограмме 5,  в том числе:</t>
  </si>
  <si>
    <t>Всего по подпрограмме 7.</t>
  </si>
  <si>
    <t>1. Подготовка и поддержание в готовности органов управления, сил и средств районного звена государстенной системы предупреждения и ликвидации ЧС</t>
  </si>
  <si>
    <t>2. Обучение населения способам защиты и действиям в чрезвычайных ситуациях природного и техногенного характера</t>
  </si>
  <si>
    <t>3. Совершенствование, поддержание в готовности и эксплуатационно техническое обслуживание систем оповещения и связи населения об угрозе возникновения или возникновении ЧС</t>
  </si>
  <si>
    <t>4. Организация аварийно-восстановительных работ и других неотложных работ при ликвидации и предупреждении ЧС</t>
  </si>
  <si>
    <t>5. Обеспечение условий для организации аварийно-спасательных и других неотложных работ при ликвидации и предупреждении ЧС на территории МО Красноуфимский округ</t>
  </si>
  <si>
    <t>6. Поддержание в постоянной готовности фонда защитных сооружений ГО</t>
  </si>
  <si>
    <t>7. Приобретение средств индивидуальной защиты для администраций и сотрудников муниципальных учреждений МО Красноуфимский округ</t>
  </si>
  <si>
    <t>8. Проведение сезонных мероприятий по предупреждению чрезвычайных ситуаций на территории МО Красноуфимский округ</t>
  </si>
  <si>
    <t xml:space="preserve">9. Информирование населения в области безопасности на водных объектах
</t>
  </si>
  <si>
    <t>Мероприятие 2. Осуществление водохозяйственных мероприятий, всего
в том  числе:</t>
  </si>
  <si>
    <t>Мероприятие 1. Охрана окружающей среды в МО Красноуфимский округ,      всего                     в том числе</t>
  </si>
  <si>
    <t>Мероприятие 2                                            Восстановление пожарного водоснабжения на территории МО Красноуфимский округ</t>
  </si>
  <si>
    <t>Мероприятие  1                         Обеспечение первичных мер пожарной безопасности</t>
  </si>
  <si>
    <t>Мероприятие   1                     Комплексная профилактика правонарушений на территории  МО Красноуфимский округ.</t>
  </si>
  <si>
    <t>Мероприятие 1                                             профилактика экстремизма и терроризма, а также минимизации и ликвидации последствий проявления терроризма и экстремизма на территории МО Красноуфимский округ</t>
  </si>
  <si>
    <t>Мероприятие  1                                          Страхование гидротехнических сооружений и газопроводов</t>
  </si>
  <si>
    <t>Всего по подпрограмме 6, в том числе:</t>
  </si>
  <si>
    <t>Подпрограмма 6  «Обеспечение рационального и безопасного природопользования в МО Красноуфимский округ»</t>
  </si>
  <si>
    <t>Подпрограмма 7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</si>
  <si>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 xml:space="preserve">   Подпрограмма 3   «Комплексная профилактика правонарушений на территории МО Красноуфимский округ».</t>
  </si>
  <si>
    <t>Мероприятие 1                                                       Предупреждение и ликвидация последствий чрезвычайных ситуаций и стихийных бедствий природного, техногенного и биолого-социального характера,  гражданская оборона</t>
  </si>
  <si>
    <t>Подпрограмма 1 «Защита населения и территории МО Красноуфимский округ от чрезвычайных ситуаций природного, техногенного , биолого-социального характера,  гражданская оборона»</t>
  </si>
  <si>
    <t>Закон СО от 15.06.2015 г. №49-ОЗ "О регулировании отдельных отношений, связанных с участием граждан в охране общественного порядка на территории Свердловской области"</t>
  </si>
  <si>
    <t xml:space="preserve">ФЗ от 25.06.2002 года № 114 – ФЗ «О противодействии экстремистской деятельности»  </t>
  </si>
  <si>
    <t>№70 от 31.01 2017 г.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</si>
</sst>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.0"/>
    <numFmt numFmtId="166" formatCode="#,##0.000"/>
    <numFmt numFmtId="167" formatCode="0.00;[Red]0.00"/>
  </numFmts>
  <fonts count="2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7.5"/>
      <color indexed="8"/>
      <name val="Calibri"/>
      <family val="2"/>
      <charset val="204"/>
    </font>
    <font>
      <sz val="7.5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1" xfId="0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vertical="top" wrapText="1"/>
    </xf>
    <xf numFmtId="0" fontId="0" fillId="0" borderId="1" xfId="0" applyNumberFormat="1" applyBorder="1" applyAlignment="1">
      <alignment vertical="justify"/>
    </xf>
    <xf numFmtId="0" fontId="0" fillId="0" borderId="1" xfId="0" applyBorder="1" applyAlignment="1">
      <alignment horizontal="left" vertical="justify"/>
    </xf>
    <xf numFmtId="0" fontId="0" fillId="0" borderId="1" xfId="0" applyBorder="1" applyAlignment="1">
      <alignment vertical="justify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3" fillId="0" borderId="0" xfId="0" applyFont="1"/>
    <xf numFmtId="0" fontId="12" fillId="0" borderId="0" xfId="0" applyFont="1"/>
    <xf numFmtId="0" fontId="4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0" borderId="0" xfId="0" applyNumberForma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vertical="top" wrapText="1"/>
    </xf>
    <xf numFmtId="4" fontId="20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vertical="top" wrapText="1"/>
    </xf>
    <xf numFmtId="165" fontId="19" fillId="0" borderId="1" xfId="0" applyNumberFormat="1" applyFont="1" applyBorder="1" applyAlignment="1">
      <alignment vertical="top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64" fontId="8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0" xfId="0" applyBorder="1" applyAlignment="1"/>
    <xf numFmtId="0" fontId="23" fillId="0" borderId="0" xfId="0" applyFont="1"/>
    <xf numFmtId="0" fontId="22" fillId="0" borderId="0" xfId="0" applyFont="1"/>
    <xf numFmtId="0" fontId="24" fillId="0" borderId="0" xfId="0" applyFont="1"/>
    <xf numFmtId="4" fontId="22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top"/>
    </xf>
    <xf numFmtId="164" fontId="25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center"/>
    </xf>
    <xf numFmtId="0" fontId="25" fillId="0" borderId="1" xfId="0" applyFont="1" applyBorder="1"/>
    <xf numFmtId="0" fontId="26" fillId="0" borderId="0" xfId="0" applyFont="1" applyAlignment="1">
      <alignment horizontal="center" vertical="center"/>
    </xf>
    <xf numFmtId="0" fontId="27" fillId="0" borderId="0" xfId="0" applyFont="1"/>
    <xf numFmtId="0" fontId="5" fillId="0" borderId="4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164" fontId="0" fillId="0" borderId="0" xfId="0" applyNumberFormat="1"/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164" fontId="25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/>
    <xf numFmtId="4" fontId="0" fillId="0" borderId="0" xfId="0" applyNumberFormat="1" applyFill="1"/>
    <xf numFmtId="0" fontId="8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top" wrapText="1"/>
    </xf>
    <xf numFmtId="4" fontId="2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6" fillId="0" borderId="0" xfId="0" applyFont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wrapText="1"/>
    </xf>
    <xf numFmtId="4" fontId="8" fillId="4" borderId="5" xfId="0" applyNumberFormat="1" applyFont="1" applyFill="1" applyBorder="1" applyAlignment="1">
      <alignment horizontal="center" wrapText="1"/>
    </xf>
    <xf numFmtId="4" fontId="8" fillId="4" borderId="2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3" borderId="5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1" fillId="5" borderId="5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8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5" borderId="5" xfId="0" applyFont="1" applyFill="1" applyBorder="1" applyAlignment="1">
      <alignment horizontal="left" vertical="justify" wrapText="1"/>
    </xf>
    <xf numFmtId="0" fontId="1" fillId="5" borderId="2" xfId="0" applyFont="1" applyFill="1" applyBorder="1" applyAlignment="1">
      <alignment horizontal="left" vertical="justify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5" borderId="5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5" borderId="5" xfId="0" applyNumberFormat="1" applyFont="1" applyFill="1" applyBorder="1" applyAlignment="1" applyProtection="1">
      <alignment horizontal="left" vertical="top" wrapText="1"/>
      <protection locked="0"/>
    </xf>
    <xf numFmtId="0" fontId="8" fillId="5" borderId="2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vertical="top" wrapText="1"/>
    </xf>
    <xf numFmtId="0" fontId="16" fillId="3" borderId="2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7" fillId="5" borderId="2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wrapText="1"/>
    </xf>
    <xf numFmtId="0" fontId="17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8" fillId="5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justify" wrapText="1"/>
    </xf>
    <xf numFmtId="0" fontId="21" fillId="0" borderId="0" xfId="0" applyFont="1" applyAlignment="1">
      <alignment horizontal="center" vertical="center"/>
    </xf>
    <xf numFmtId="4" fontId="20" fillId="4" borderId="4" xfId="0" applyNumberFormat="1" applyFont="1" applyFill="1" applyBorder="1" applyAlignment="1">
      <alignment horizontal="center" wrapText="1"/>
    </xf>
    <xf numFmtId="4" fontId="20" fillId="4" borderId="5" xfId="0" applyNumberFormat="1" applyFont="1" applyFill="1" applyBorder="1" applyAlignment="1">
      <alignment horizontal="center" wrapText="1"/>
    </xf>
    <xf numFmtId="4" fontId="20" fillId="4" borderId="2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workbookViewId="0">
      <selection activeCell="M9" sqref="M9"/>
    </sheetView>
  </sheetViews>
  <sheetFormatPr defaultRowHeight="15"/>
  <cols>
    <col min="1" max="1" width="5" style="23" customWidth="1"/>
    <col min="2" max="2" width="34.7109375" style="1" customWidth="1"/>
    <col min="3" max="3" width="9.7109375" customWidth="1"/>
    <col min="4" max="4" width="10.5703125" bestFit="1" customWidth="1"/>
    <col min="5" max="5" width="9.140625" style="98"/>
    <col min="6" max="6" width="9.5703125" style="118" customWidth="1"/>
    <col min="7" max="7" width="9.140625" style="118"/>
    <col min="11" max="11" width="14.5703125" customWidth="1"/>
  </cols>
  <sheetData>
    <row r="1" spans="1:11" ht="15.75">
      <c r="A1" s="130" t="s">
        <v>221</v>
      </c>
      <c r="B1" s="130"/>
      <c r="C1" s="130"/>
      <c r="D1" s="130"/>
      <c r="E1" s="130"/>
      <c r="F1" s="130"/>
      <c r="G1" s="128" t="s">
        <v>127</v>
      </c>
      <c r="H1" s="17"/>
      <c r="I1" s="17"/>
      <c r="J1" s="15"/>
      <c r="K1" s="15"/>
    </row>
    <row r="2" spans="1:11" ht="15.75">
      <c r="A2" s="130" t="s">
        <v>222</v>
      </c>
      <c r="B2" s="130"/>
      <c r="C2" s="130"/>
      <c r="D2" s="130"/>
      <c r="E2" s="130"/>
      <c r="F2" s="130"/>
      <c r="G2" s="129" t="s">
        <v>135</v>
      </c>
      <c r="H2" s="18"/>
      <c r="I2" s="18"/>
      <c r="J2" s="15"/>
      <c r="K2" s="15"/>
    </row>
    <row r="3" spans="1:11" ht="15.75">
      <c r="A3" s="130" t="s">
        <v>223</v>
      </c>
      <c r="B3" s="130"/>
      <c r="C3" s="130"/>
      <c r="D3" s="130"/>
      <c r="E3" s="130"/>
      <c r="F3" s="130"/>
      <c r="G3" s="129" t="s">
        <v>39</v>
      </c>
      <c r="H3" s="18"/>
      <c r="I3" s="18"/>
      <c r="J3" s="15"/>
      <c r="K3" s="15"/>
    </row>
    <row r="4" spans="1:11" ht="15.75">
      <c r="A4" s="85"/>
      <c r="B4" s="16"/>
      <c r="C4" s="15"/>
      <c r="D4" s="15"/>
      <c r="E4" s="97"/>
      <c r="F4" s="113"/>
      <c r="G4" s="129" t="s">
        <v>268</v>
      </c>
      <c r="H4" s="18"/>
      <c r="I4" s="18"/>
      <c r="J4" s="15"/>
      <c r="K4" s="15"/>
    </row>
    <row r="5" spans="1:11">
      <c r="A5" s="22"/>
      <c r="B5" s="16"/>
      <c r="C5" s="15"/>
      <c r="D5" s="15"/>
      <c r="E5" s="97"/>
      <c r="F5" s="113"/>
      <c r="G5" s="113"/>
      <c r="H5" s="15"/>
      <c r="I5" s="15"/>
      <c r="J5" s="15"/>
      <c r="K5" s="15"/>
    </row>
    <row r="6" spans="1:11" s="6" customFormat="1" ht="15.75" customHeight="1">
      <c r="A6" s="137" t="s">
        <v>90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</row>
    <row r="7" spans="1:11" s="6" customFormat="1" ht="15.75" customHeight="1">
      <c r="A7" s="137" t="s">
        <v>91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1" s="7" customFormat="1" ht="15.75" customHeight="1">
      <c r="A8" s="138" t="s">
        <v>140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1" ht="30" customHeight="1">
      <c r="A9" s="139" t="s">
        <v>0</v>
      </c>
      <c r="B9" s="140" t="s">
        <v>1</v>
      </c>
      <c r="C9" s="140" t="s">
        <v>2</v>
      </c>
      <c r="D9" s="140"/>
      <c r="E9" s="140"/>
      <c r="F9" s="140"/>
      <c r="G9" s="140"/>
      <c r="H9" s="140"/>
      <c r="I9" s="140"/>
      <c r="J9" s="140"/>
      <c r="K9" s="140" t="s">
        <v>4</v>
      </c>
    </row>
    <row r="10" spans="1:11" ht="73.5" customHeight="1">
      <c r="A10" s="139"/>
      <c r="B10" s="140"/>
      <c r="C10" s="12" t="s">
        <v>3</v>
      </c>
      <c r="D10" s="101" t="s">
        <v>141</v>
      </c>
      <c r="E10" s="101" t="s">
        <v>142</v>
      </c>
      <c r="F10" s="114" t="s">
        <v>143</v>
      </c>
      <c r="G10" s="114" t="s">
        <v>144</v>
      </c>
      <c r="H10" s="101" t="s">
        <v>145</v>
      </c>
      <c r="I10" s="101" t="s">
        <v>146</v>
      </c>
      <c r="J10" s="101" t="s">
        <v>147</v>
      </c>
      <c r="K10" s="140"/>
    </row>
    <row r="11" spans="1:11" ht="30">
      <c r="A11" s="19">
        <v>1</v>
      </c>
      <c r="B11" s="67" t="s">
        <v>5</v>
      </c>
      <c r="C11" s="56">
        <f>D11+E11+F11+G11+H11+I11+J11</f>
        <v>47127.141140000007</v>
      </c>
      <c r="D11" s="56">
        <f t="shared" ref="D11:J11" si="0">D12+D13+D14+D15</f>
        <v>5226.79054</v>
      </c>
      <c r="E11" s="56">
        <f t="shared" si="0"/>
        <v>8072.3</v>
      </c>
      <c r="F11" s="115">
        <f>F12+F13+F14+F15</f>
        <v>6829.8505999999998</v>
      </c>
      <c r="G11" s="115">
        <f>G12+G13+G14+G15</f>
        <v>7810.3</v>
      </c>
      <c r="H11" s="56">
        <f t="shared" si="0"/>
        <v>6181.1</v>
      </c>
      <c r="I11" s="56">
        <f t="shared" si="0"/>
        <v>6171.8</v>
      </c>
      <c r="J11" s="56">
        <f t="shared" si="0"/>
        <v>6835</v>
      </c>
      <c r="K11" s="19" t="s">
        <v>17</v>
      </c>
    </row>
    <row r="12" spans="1:11">
      <c r="A12" s="19">
        <v>2</v>
      </c>
      <c r="B12" s="68" t="s">
        <v>6</v>
      </c>
      <c r="C12" s="57">
        <f>C17+C22</f>
        <v>10034.299999999999</v>
      </c>
      <c r="D12" s="57">
        <f>D17+D22</f>
        <v>1441.7</v>
      </c>
      <c r="E12" s="57">
        <f t="shared" ref="E12:J12" si="1">E17+E22</f>
        <v>1522</v>
      </c>
      <c r="F12" s="116">
        <f t="shared" si="1"/>
        <v>1488</v>
      </c>
      <c r="G12" s="116">
        <f t="shared" ref="G12" si="2">G17+G22</f>
        <v>1378.9</v>
      </c>
      <c r="H12" s="57">
        <f t="shared" si="1"/>
        <v>1378.9</v>
      </c>
      <c r="I12" s="57">
        <f t="shared" si="1"/>
        <v>1378.9</v>
      </c>
      <c r="J12" s="57">
        <f t="shared" si="1"/>
        <v>1445.9</v>
      </c>
      <c r="K12" s="19" t="s">
        <v>17</v>
      </c>
    </row>
    <row r="13" spans="1:11">
      <c r="A13" s="19">
        <v>3</v>
      </c>
      <c r="B13" s="68" t="s">
        <v>7</v>
      </c>
      <c r="C13" s="57">
        <f>C18+C23</f>
        <v>3256.5</v>
      </c>
      <c r="D13" s="57">
        <f t="shared" ref="D13:J13" si="3">D18+D23</f>
        <v>0</v>
      </c>
      <c r="E13" s="57">
        <f>E18+E23</f>
        <v>217.8</v>
      </c>
      <c r="F13" s="116">
        <f t="shared" si="3"/>
        <v>616.1</v>
      </c>
      <c r="G13" s="116">
        <f t="shared" ref="G13" si="4">G18+G23</f>
        <v>611.4</v>
      </c>
      <c r="H13" s="57">
        <f t="shared" si="3"/>
        <v>602.20000000000005</v>
      </c>
      <c r="I13" s="57">
        <f t="shared" si="3"/>
        <v>592.9</v>
      </c>
      <c r="J13" s="57">
        <f t="shared" si="3"/>
        <v>616.1</v>
      </c>
      <c r="K13" s="19" t="s">
        <v>17</v>
      </c>
    </row>
    <row r="14" spans="1:11">
      <c r="A14" s="19">
        <v>4</v>
      </c>
      <c r="B14" s="68" t="s">
        <v>8</v>
      </c>
      <c r="C14" s="57">
        <f>C19+C24</f>
        <v>33836.341140000004</v>
      </c>
      <c r="D14" s="57">
        <f t="shared" ref="D14:J14" si="5">D19+D24</f>
        <v>3785.0905399999997</v>
      </c>
      <c r="E14" s="57">
        <f t="shared" si="5"/>
        <v>6332.5</v>
      </c>
      <c r="F14" s="116">
        <f>F19+F24</f>
        <v>4725.7506000000003</v>
      </c>
      <c r="G14" s="116">
        <f>G19+G24</f>
        <v>5820</v>
      </c>
      <c r="H14" s="57">
        <f t="shared" si="5"/>
        <v>4200</v>
      </c>
      <c r="I14" s="57">
        <f t="shared" si="5"/>
        <v>4200</v>
      </c>
      <c r="J14" s="57">
        <f t="shared" si="5"/>
        <v>4773</v>
      </c>
      <c r="K14" s="19" t="s">
        <v>17</v>
      </c>
    </row>
    <row r="15" spans="1:11">
      <c r="A15" s="19">
        <v>5</v>
      </c>
      <c r="B15" s="68" t="s">
        <v>9</v>
      </c>
      <c r="C15" s="57">
        <f>C20+C25</f>
        <v>0</v>
      </c>
      <c r="D15" s="57">
        <f t="shared" ref="D15:J15" si="6">D20+D25</f>
        <v>0</v>
      </c>
      <c r="E15" s="57">
        <f t="shared" si="6"/>
        <v>0</v>
      </c>
      <c r="F15" s="116">
        <f t="shared" si="6"/>
        <v>0</v>
      </c>
      <c r="G15" s="116">
        <f t="shared" ref="G15" si="7">G20+G25</f>
        <v>0</v>
      </c>
      <c r="H15" s="57">
        <f t="shared" si="6"/>
        <v>0</v>
      </c>
      <c r="I15" s="57">
        <f t="shared" si="6"/>
        <v>0</v>
      </c>
      <c r="J15" s="57">
        <f t="shared" si="6"/>
        <v>0</v>
      </c>
      <c r="K15" s="19" t="s">
        <v>17</v>
      </c>
    </row>
    <row r="16" spans="1:11">
      <c r="A16" s="19">
        <v>6</v>
      </c>
      <c r="B16" s="67" t="s">
        <v>72</v>
      </c>
      <c r="C16" s="57">
        <f>SUM(C17:C20)</f>
        <v>0</v>
      </c>
      <c r="D16" s="57">
        <f t="shared" ref="D16:J16" si="8">SUM(D17:D20)</f>
        <v>0</v>
      </c>
      <c r="E16" s="57">
        <f t="shared" si="8"/>
        <v>0</v>
      </c>
      <c r="F16" s="116">
        <f t="shared" si="8"/>
        <v>0</v>
      </c>
      <c r="G16" s="116">
        <f t="shared" ref="G16" si="9">SUM(G17:G20)</f>
        <v>0</v>
      </c>
      <c r="H16" s="57">
        <f t="shared" si="8"/>
        <v>0</v>
      </c>
      <c r="I16" s="57">
        <f t="shared" si="8"/>
        <v>0</v>
      </c>
      <c r="J16" s="57">
        <f t="shared" si="8"/>
        <v>0</v>
      </c>
      <c r="K16" s="19" t="s">
        <v>17</v>
      </c>
    </row>
    <row r="17" spans="1:11">
      <c r="A17" s="19">
        <v>7</v>
      </c>
      <c r="B17" s="68" t="s">
        <v>6</v>
      </c>
      <c r="C17" s="57">
        <v>0</v>
      </c>
      <c r="D17" s="57">
        <v>0</v>
      </c>
      <c r="E17" s="57">
        <v>0</v>
      </c>
      <c r="F17" s="116">
        <v>0</v>
      </c>
      <c r="G17" s="116">
        <v>0</v>
      </c>
      <c r="H17" s="57">
        <v>0</v>
      </c>
      <c r="I17" s="57">
        <v>0</v>
      </c>
      <c r="J17" s="57">
        <v>0</v>
      </c>
      <c r="K17" s="19" t="s">
        <v>17</v>
      </c>
    </row>
    <row r="18" spans="1:11">
      <c r="A18" s="19">
        <v>8</v>
      </c>
      <c r="B18" s="68" t="s">
        <v>7</v>
      </c>
      <c r="C18" s="57">
        <v>0</v>
      </c>
      <c r="D18" s="57">
        <v>0</v>
      </c>
      <c r="E18" s="57">
        <v>0</v>
      </c>
      <c r="F18" s="116">
        <v>0</v>
      </c>
      <c r="G18" s="116">
        <v>0</v>
      </c>
      <c r="H18" s="57">
        <v>0</v>
      </c>
      <c r="I18" s="57">
        <v>0</v>
      </c>
      <c r="J18" s="57">
        <v>0</v>
      </c>
      <c r="K18" s="19" t="s">
        <v>17</v>
      </c>
    </row>
    <row r="19" spans="1:11">
      <c r="A19" s="19">
        <v>9</v>
      </c>
      <c r="B19" s="68" t="s">
        <v>8</v>
      </c>
      <c r="C19" s="57">
        <f>D19+E19+F19+G19+H19+I19+J19</f>
        <v>0</v>
      </c>
      <c r="D19" s="57">
        <v>0</v>
      </c>
      <c r="E19" s="57">
        <v>0</v>
      </c>
      <c r="F19" s="116">
        <v>0</v>
      </c>
      <c r="G19" s="116">
        <v>0</v>
      </c>
      <c r="H19" s="57">
        <v>0</v>
      </c>
      <c r="I19" s="57">
        <v>0</v>
      </c>
      <c r="J19" s="57">
        <v>0</v>
      </c>
      <c r="K19" s="19" t="s">
        <v>17</v>
      </c>
    </row>
    <row r="20" spans="1:11">
      <c r="A20" s="19">
        <v>10</v>
      </c>
      <c r="B20" s="68" t="s">
        <v>9</v>
      </c>
      <c r="C20" s="57">
        <v>0</v>
      </c>
      <c r="D20" s="57">
        <v>0</v>
      </c>
      <c r="E20" s="57">
        <v>0</v>
      </c>
      <c r="F20" s="116">
        <v>0</v>
      </c>
      <c r="G20" s="116">
        <v>0</v>
      </c>
      <c r="H20" s="57">
        <v>0</v>
      </c>
      <c r="I20" s="57">
        <v>0</v>
      </c>
      <c r="J20" s="57">
        <v>0</v>
      </c>
      <c r="K20" s="19" t="s">
        <v>17</v>
      </c>
    </row>
    <row r="21" spans="1:11">
      <c r="A21" s="19">
        <v>11</v>
      </c>
      <c r="B21" s="67" t="s">
        <v>73</v>
      </c>
      <c r="C21" s="56">
        <f>D21+E21+F21+G21+H21+I21+J21</f>
        <v>47127.141140000007</v>
      </c>
      <c r="D21" s="56">
        <f t="shared" ref="D21:J21" si="10">D22+D23+D24+D25</f>
        <v>5226.79054</v>
      </c>
      <c r="E21" s="56">
        <f t="shared" si="10"/>
        <v>8072.3</v>
      </c>
      <c r="F21" s="115">
        <f>F22+F23+F24+F25</f>
        <v>6829.8505999999998</v>
      </c>
      <c r="G21" s="115">
        <f>G22+G23+G24+G25</f>
        <v>7810.3</v>
      </c>
      <c r="H21" s="56">
        <f t="shared" si="10"/>
        <v>6181.1</v>
      </c>
      <c r="I21" s="56">
        <f t="shared" si="10"/>
        <v>6171.8</v>
      </c>
      <c r="J21" s="56">
        <f t="shared" si="10"/>
        <v>6835</v>
      </c>
      <c r="K21" s="19" t="s">
        <v>17</v>
      </c>
    </row>
    <row r="22" spans="1:11">
      <c r="A22" s="19">
        <v>12</v>
      </c>
      <c r="B22" s="68" t="s">
        <v>6</v>
      </c>
      <c r="C22" s="56">
        <f t="shared" ref="C22:C25" si="11">D22+E22+F22+G22+H22+I22+J22</f>
        <v>10034.299999999999</v>
      </c>
      <c r="D22" s="57">
        <f t="shared" ref="D22:J22" si="12">D84</f>
        <v>1441.7</v>
      </c>
      <c r="E22" s="57">
        <f>E88</f>
        <v>1522</v>
      </c>
      <c r="F22" s="116">
        <f t="shared" si="12"/>
        <v>1488</v>
      </c>
      <c r="G22" s="116">
        <f t="shared" ref="G22" si="13">G84</f>
        <v>1378.9</v>
      </c>
      <c r="H22" s="57">
        <f t="shared" si="12"/>
        <v>1378.9</v>
      </c>
      <c r="I22" s="57">
        <f t="shared" si="12"/>
        <v>1378.9</v>
      </c>
      <c r="J22" s="57">
        <f t="shared" si="12"/>
        <v>1445.9</v>
      </c>
      <c r="K22" s="19" t="s">
        <v>17</v>
      </c>
    </row>
    <row r="23" spans="1:11">
      <c r="A23" s="19">
        <v>13</v>
      </c>
      <c r="B23" s="68" t="s">
        <v>7</v>
      </c>
      <c r="C23" s="56">
        <f t="shared" si="11"/>
        <v>3256.5</v>
      </c>
      <c r="D23" s="57">
        <f>D53+D61+D77+D80+D85+D28</f>
        <v>0</v>
      </c>
      <c r="E23" s="57">
        <f>E53+E61+E77+E80+E85+E28</f>
        <v>217.8</v>
      </c>
      <c r="F23" s="116">
        <f>F53+F61+F77+F80+F85+F28</f>
        <v>616.1</v>
      </c>
      <c r="G23" s="116">
        <f>G53+G61+G77+G80+G85+G28</f>
        <v>611.4</v>
      </c>
      <c r="H23" s="57">
        <f t="shared" ref="H23:J23" si="14">H53+H61+H77+H80+H85+H28</f>
        <v>602.20000000000005</v>
      </c>
      <c r="I23" s="57">
        <f t="shared" si="14"/>
        <v>592.9</v>
      </c>
      <c r="J23" s="57">
        <f t="shared" si="14"/>
        <v>616.1</v>
      </c>
      <c r="K23" s="19" t="s">
        <v>17</v>
      </c>
    </row>
    <row r="24" spans="1:11">
      <c r="A24" s="19">
        <v>14</v>
      </c>
      <c r="B24" s="68" t="s">
        <v>8</v>
      </c>
      <c r="C24" s="56">
        <f t="shared" si="11"/>
        <v>33836.341140000004</v>
      </c>
      <c r="D24" s="57">
        <f t="shared" ref="D24:J24" si="15">D32+D47+D56+D64+D70+D78+D81</f>
        <v>3785.0905399999997</v>
      </c>
      <c r="E24" s="57">
        <f t="shared" si="15"/>
        <v>6332.5</v>
      </c>
      <c r="F24" s="116">
        <f>F32+F47+F56+F64+F70+F78+F81</f>
        <v>4725.7506000000003</v>
      </c>
      <c r="G24" s="116">
        <f>G32+G47+G56+G64+G70+G78+G81</f>
        <v>5820</v>
      </c>
      <c r="H24" s="57">
        <f t="shared" si="15"/>
        <v>4200</v>
      </c>
      <c r="I24" s="57">
        <f t="shared" si="15"/>
        <v>4200</v>
      </c>
      <c r="J24" s="57">
        <f t="shared" si="15"/>
        <v>4773</v>
      </c>
      <c r="K24" s="19" t="s">
        <v>17</v>
      </c>
    </row>
    <row r="25" spans="1:11">
      <c r="A25" s="19">
        <v>15</v>
      </c>
      <c r="B25" s="68" t="s">
        <v>9</v>
      </c>
      <c r="C25" s="56">
        <f t="shared" si="11"/>
        <v>0</v>
      </c>
      <c r="D25" s="57">
        <v>0</v>
      </c>
      <c r="E25" s="57">
        <v>0</v>
      </c>
      <c r="F25" s="116">
        <v>0</v>
      </c>
      <c r="G25" s="116">
        <v>0</v>
      </c>
      <c r="H25" s="57">
        <v>0</v>
      </c>
      <c r="I25" s="57">
        <v>0</v>
      </c>
      <c r="J25" s="57">
        <v>0</v>
      </c>
      <c r="K25" s="19" t="s">
        <v>17</v>
      </c>
    </row>
    <row r="26" spans="1:11" ht="30.75" customHeight="1">
      <c r="A26" s="19">
        <v>16</v>
      </c>
      <c r="B26" s="131" t="s">
        <v>265</v>
      </c>
      <c r="C26" s="132"/>
      <c r="D26" s="132"/>
      <c r="E26" s="132"/>
      <c r="F26" s="132"/>
      <c r="G26" s="132"/>
      <c r="H26" s="132"/>
      <c r="I26" s="132"/>
      <c r="J26" s="132"/>
      <c r="K26" s="133"/>
    </row>
    <row r="27" spans="1:11">
      <c r="A27" s="19">
        <v>17</v>
      </c>
      <c r="B27" s="121" t="s">
        <v>14</v>
      </c>
      <c r="C27" s="87">
        <f>D27+E27+F27+G27+H27+I27+J27</f>
        <v>6324.3848199999993</v>
      </c>
      <c r="D27" s="87">
        <f t="shared" ref="D27" si="16">D28+D29</f>
        <v>658.92481999999995</v>
      </c>
      <c r="E27" s="87">
        <f>E28+E29</f>
        <v>420.31</v>
      </c>
      <c r="F27" s="87">
        <f>F28+F29</f>
        <v>822.55</v>
      </c>
      <c r="G27" s="87">
        <f>G28+G29</f>
        <v>1011.4</v>
      </c>
      <c r="H27" s="87">
        <f t="shared" ref="H27:J27" si="17">H28+H29</f>
        <v>1002.2</v>
      </c>
      <c r="I27" s="87">
        <f>I28+I29</f>
        <v>992.9</v>
      </c>
      <c r="J27" s="87">
        <f t="shared" si="17"/>
        <v>1416.1</v>
      </c>
      <c r="K27" s="19" t="s">
        <v>17</v>
      </c>
    </row>
    <row r="28" spans="1:11" s="4" customFormat="1">
      <c r="A28" s="19">
        <v>18</v>
      </c>
      <c r="B28" s="122" t="s">
        <v>7</v>
      </c>
      <c r="C28" s="78">
        <f t="shared" ref="C28:C42" si="18">SUM(D28:J28)</f>
        <v>3256.5</v>
      </c>
      <c r="D28" s="78">
        <f>D31</f>
        <v>0</v>
      </c>
      <c r="E28" s="78">
        <f t="shared" ref="E28:G28" si="19">E31</f>
        <v>217.8</v>
      </c>
      <c r="F28" s="78">
        <f>F31</f>
        <v>616.1</v>
      </c>
      <c r="G28" s="78">
        <f t="shared" si="19"/>
        <v>611.4</v>
      </c>
      <c r="H28" s="78">
        <f>H31</f>
        <v>602.20000000000005</v>
      </c>
      <c r="I28" s="78">
        <f t="shared" ref="I28:J28" si="20">I31</f>
        <v>592.9</v>
      </c>
      <c r="J28" s="78">
        <f t="shared" si="20"/>
        <v>616.1</v>
      </c>
      <c r="K28" s="19"/>
    </row>
    <row r="29" spans="1:11">
      <c r="A29" s="19">
        <v>19</v>
      </c>
      <c r="B29" s="122" t="s">
        <v>8</v>
      </c>
      <c r="C29" s="78">
        <f t="shared" si="18"/>
        <v>3067.8848200000002</v>
      </c>
      <c r="D29" s="78">
        <f>D30</f>
        <v>658.92481999999995</v>
      </c>
      <c r="E29" s="78">
        <f>E32</f>
        <v>202.51</v>
      </c>
      <c r="F29" s="78">
        <f>F32</f>
        <v>206.45</v>
      </c>
      <c r="G29" s="78">
        <v>400</v>
      </c>
      <c r="H29" s="78">
        <f>H32</f>
        <v>400</v>
      </c>
      <c r="I29" s="78">
        <f t="shared" ref="I29:J29" si="21">I32</f>
        <v>400</v>
      </c>
      <c r="J29" s="78">
        <f t="shared" si="21"/>
        <v>800</v>
      </c>
      <c r="K29" s="19" t="s">
        <v>17</v>
      </c>
    </row>
    <row r="30" spans="1:11" ht="30">
      <c r="A30" s="19">
        <v>20</v>
      </c>
      <c r="B30" s="71" t="s">
        <v>15</v>
      </c>
      <c r="C30" s="78">
        <f>SUM(D30:J30)</f>
        <v>6324.3848199999993</v>
      </c>
      <c r="D30" s="89">
        <f>D31+D32</f>
        <v>658.92481999999995</v>
      </c>
      <c r="E30" s="89">
        <f t="shared" ref="E30:J30" si="22">E31+E32</f>
        <v>420.31</v>
      </c>
      <c r="F30" s="89">
        <f t="shared" si="22"/>
        <v>822.55</v>
      </c>
      <c r="G30" s="89">
        <f t="shared" si="22"/>
        <v>1011.4</v>
      </c>
      <c r="H30" s="89">
        <f t="shared" si="22"/>
        <v>1002.2</v>
      </c>
      <c r="I30" s="89">
        <f t="shared" si="22"/>
        <v>992.9</v>
      </c>
      <c r="J30" s="89">
        <f t="shared" si="22"/>
        <v>1416.1</v>
      </c>
      <c r="K30" s="48" t="s">
        <v>17</v>
      </c>
    </row>
    <row r="31" spans="1:11">
      <c r="A31" s="19">
        <v>21</v>
      </c>
      <c r="B31" s="109" t="s">
        <v>7</v>
      </c>
      <c r="C31" s="78">
        <f>D31+E31+F31+G31+H31+I31+J31</f>
        <v>3256.5</v>
      </c>
      <c r="D31" s="89">
        <v>0</v>
      </c>
      <c r="E31" s="78">
        <v>217.8</v>
      </c>
      <c r="F31" s="78">
        <v>616.1</v>
      </c>
      <c r="G31" s="78">
        <v>611.4</v>
      </c>
      <c r="H31" s="78">
        <v>602.20000000000005</v>
      </c>
      <c r="I31" s="78">
        <v>592.9</v>
      </c>
      <c r="J31" s="78">
        <v>616.1</v>
      </c>
      <c r="K31" s="48"/>
    </row>
    <row r="32" spans="1:11">
      <c r="A32" s="19">
        <v>22</v>
      </c>
      <c r="B32" s="72" t="s">
        <v>8</v>
      </c>
      <c r="C32" s="78">
        <f>D32+E32+F32+G32+H32+I32+J32</f>
        <v>3067.8848200000002</v>
      </c>
      <c r="D32" s="89">
        <f>D34+D35+D36+D37+D38+D39+D40+D41+D42</f>
        <v>658.92481999999995</v>
      </c>
      <c r="E32" s="78">
        <v>202.51</v>
      </c>
      <c r="F32" s="78">
        <v>206.45</v>
      </c>
      <c r="G32" s="78">
        <v>400</v>
      </c>
      <c r="H32" s="78">
        <v>400</v>
      </c>
      <c r="I32" s="78">
        <v>400</v>
      </c>
      <c r="J32" s="78">
        <v>800</v>
      </c>
      <c r="K32" s="65"/>
    </row>
    <row r="33" spans="1:11" ht="106.5" customHeight="1">
      <c r="A33" s="19">
        <v>23</v>
      </c>
      <c r="B33" s="92" t="s">
        <v>264</v>
      </c>
      <c r="C33" s="78">
        <f>D33+E33+F33+G33+H33+I33+J33</f>
        <v>6324.3821399999997</v>
      </c>
      <c r="D33" s="89">
        <f t="shared" ref="D33" si="23">D35+D36+D37+D38+D39+D40+D41+D42+D43</f>
        <v>658.92481999999995</v>
      </c>
      <c r="E33" s="78">
        <v>420.31</v>
      </c>
      <c r="F33" s="78">
        <v>822.54732000000001</v>
      </c>
      <c r="G33" s="78">
        <f>G31+G32</f>
        <v>1011.4</v>
      </c>
      <c r="H33" s="78">
        <f t="shared" ref="H33:J33" si="24">H31+H32</f>
        <v>1002.2</v>
      </c>
      <c r="I33" s="78">
        <f t="shared" si="24"/>
        <v>992.9</v>
      </c>
      <c r="J33" s="78">
        <f t="shared" si="24"/>
        <v>1416.1</v>
      </c>
      <c r="K33" s="65"/>
    </row>
    <row r="34" spans="1:11" s="3" customFormat="1" ht="76.5" hidden="1" customHeight="1">
      <c r="A34" s="19">
        <v>24</v>
      </c>
      <c r="B34" s="68" t="s">
        <v>244</v>
      </c>
      <c r="C34" s="31">
        <f t="shared" si="18"/>
        <v>60</v>
      </c>
      <c r="D34" s="89">
        <v>0</v>
      </c>
      <c r="E34" s="31">
        <v>0</v>
      </c>
      <c r="F34" s="78">
        <v>0</v>
      </c>
      <c r="G34" s="78">
        <v>0</v>
      </c>
      <c r="H34" s="31">
        <v>20</v>
      </c>
      <c r="I34" s="31">
        <v>20</v>
      </c>
      <c r="J34" s="31">
        <v>20</v>
      </c>
      <c r="K34" s="41" t="s">
        <v>128</v>
      </c>
    </row>
    <row r="35" spans="1:11" s="3" customFormat="1" ht="63" hidden="1" customHeight="1">
      <c r="A35" s="19">
        <v>25</v>
      </c>
      <c r="B35" s="68" t="s">
        <v>245</v>
      </c>
      <c r="C35" s="31">
        <f t="shared" si="18"/>
        <v>312.10000000000002</v>
      </c>
      <c r="D35" s="90">
        <v>54.1</v>
      </c>
      <c r="E35" s="31">
        <v>30</v>
      </c>
      <c r="F35" s="78">
        <v>30</v>
      </c>
      <c r="G35" s="78">
        <v>30</v>
      </c>
      <c r="H35" s="31">
        <v>56</v>
      </c>
      <c r="I35" s="31">
        <v>56</v>
      </c>
      <c r="J35" s="31">
        <v>56</v>
      </c>
      <c r="K35" s="20">
        <v>7</v>
      </c>
    </row>
    <row r="36" spans="1:11" s="3" customFormat="1" ht="93" hidden="1" customHeight="1">
      <c r="A36" s="19">
        <v>26</v>
      </c>
      <c r="B36" s="68" t="s">
        <v>246</v>
      </c>
      <c r="C36" s="31">
        <f t="shared" si="18"/>
        <v>154.14000000000001</v>
      </c>
      <c r="D36" s="89">
        <v>22.02</v>
      </c>
      <c r="E36" s="31">
        <v>22.02</v>
      </c>
      <c r="F36" s="78">
        <v>22.02</v>
      </c>
      <c r="G36" s="78">
        <v>22.02</v>
      </c>
      <c r="H36" s="31">
        <v>22.02</v>
      </c>
      <c r="I36" s="31">
        <v>22.02</v>
      </c>
      <c r="J36" s="31">
        <v>22.02</v>
      </c>
      <c r="K36" s="20">
        <v>5</v>
      </c>
    </row>
    <row r="37" spans="1:11" s="3" customFormat="1" ht="62.25" hidden="1" customHeight="1">
      <c r="A37" s="19">
        <v>27</v>
      </c>
      <c r="B37" s="68" t="s">
        <v>247</v>
      </c>
      <c r="C37" s="31">
        <f t="shared" si="18"/>
        <v>2466.1</v>
      </c>
      <c r="D37" s="90">
        <v>300.10000000000002</v>
      </c>
      <c r="E37" s="31">
        <v>352</v>
      </c>
      <c r="F37" s="78">
        <v>352</v>
      </c>
      <c r="G37" s="78">
        <v>352</v>
      </c>
      <c r="H37" s="31">
        <v>370</v>
      </c>
      <c r="I37" s="31">
        <v>370</v>
      </c>
      <c r="J37" s="31">
        <v>370</v>
      </c>
      <c r="K37" s="20" t="s">
        <v>129</v>
      </c>
    </row>
    <row r="38" spans="1:11" s="3" customFormat="1" ht="90" hidden="1" customHeight="1">
      <c r="A38" s="19">
        <v>28</v>
      </c>
      <c r="B38" s="68" t="s">
        <v>248</v>
      </c>
      <c r="C38" s="31">
        <f t="shared" si="18"/>
        <v>415</v>
      </c>
      <c r="D38" s="90">
        <v>70</v>
      </c>
      <c r="E38" s="31">
        <v>55</v>
      </c>
      <c r="F38" s="78">
        <v>55</v>
      </c>
      <c r="G38" s="78">
        <v>55</v>
      </c>
      <c r="H38" s="31">
        <v>60</v>
      </c>
      <c r="I38" s="31">
        <v>60</v>
      </c>
      <c r="J38" s="31">
        <v>60</v>
      </c>
      <c r="K38" s="20" t="s">
        <v>129</v>
      </c>
    </row>
    <row r="39" spans="1:11" s="3" customFormat="1" ht="48.75" hidden="1" customHeight="1">
      <c r="A39" s="19">
        <v>29</v>
      </c>
      <c r="B39" s="68" t="s">
        <v>249</v>
      </c>
      <c r="C39" s="31">
        <f t="shared" si="18"/>
        <v>90</v>
      </c>
      <c r="D39" s="89">
        <v>36</v>
      </c>
      <c r="E39" s="31">
        <v>0</v>
      </c>
      <c r="F39" s="78">
        <v>0</v>
      </c>
      <c r="G39" s="78">
        <v>0</v>
      </c>
      <c r="H39" s="31">
        <v>18</v>
      </c>
      <c r="I39" s="31">
        <v>18</v>
      </c>
      <c r="J39" s="31">
        <v>18</v>
      </c>
      <c r="K39" s="20">
        <v>4</v>
      </c>
    </row>
    <row r="40" spans="1:11" s="3" customFormat="1" ht="77.25" hidden="1" customHeight="1">
      <c r="A40" s="19">
        <v>30</v>
      </c>
      <c r="B40" s="68" t="s">
        <v>250</v>
      </c>
      <c r="C40" s="31">
        <f t="shared" si="18"/>
        <v>38.94</v>
      </c>
      <c r="D40" s="90">
        <v>0</v>
      </c>
      <c r="E40" s="31">
        <v>0</v>
      </c>
      <c r="F40" s="78">
        <v>0</v>
      </c>
      <c r="G40" s="78">
        <v>0</v>
      </c>
      <c r="H40" s="31">
        <v>12.98</v>
      </c>
      <c r="I40" s="31">
        <v>12.98</v>
      </c>
      <c r="J40" s="31">
        <v>12.98</v>
      </c>
      <c r="K40" s="20">
        <v>4</v>
      </c>
    </row>
    <row r="41" spans="1:11" ht="61.5" hidden="1" customHeight="1">
      <c r="A41" s="19">
        <v>31</v>
      </c>
      <c r="B41" s="68" t="s">
        <v>251</v>
      </c>
      <c r="C41" s="31">
        <f t="shared" si="18"/>
        <v>1550.001</v>
      </c>
      <c r="D41" s="90">
        <v>167.001</v>
      </c>
      <c r="E41" s="31">
        <v>230</v>
      </c>
      <c r="F41" s="78">
        <v>230</v>
      </c>
      <c r="G41" s="78">
        <v>230</v>
      </c>
      <c r="H41" s="31">
        <v>231</v>
      </c>
      <c r="I41" s="31">
        <v>231</v>
      </c>
      <c r="J41" s="31">
        <v>231</v>
      </c>
      <c r="K41" s="29">
        <v>11</v>
      </c>
    </row>
    <row r="42" spans="1:11" ht="45" hidden="1" customHeight="1">
      <c r="A42" s="19">
        <v>32</v>
      </c>
      <c r="B42" s="68" t="s">
        <v>252</v>
      </c>
      <c r="C42" s="31">
        <f t="shared" si="18"/>
        <v>72.643820000000005</v>
      </c>
      <c r="D42" s="90">
        <v>9.7038200000000003</v>
      </c>
      <c r="E42" s="31">
        <v>10.98</v>
      </c>
      <c r="F42" s="78">
        <v>10.98</v>
      </c>
      <c r="G42" s="78">
        <v>10.98</v>
      </c>
      <c r="H42" s="31">
        <v>10</v>
      </c>
      <c r="I42" s="31">
        <v>10</v>
      </c>
      <c r="J42" s="31">
        <v>10</v>
      </c>
      <c r="K42" s="20">
        <v>9</v>
      </c>
    </row>
    <row r="43" spans="1:11" ht="17.25" customHeight="1">
      <c r="A43" s="19">
        <v>24</v>
      </c>
      <c r="B43" s="131" t="s">
        <v>134</v>
      </c>
      <c r="C43" s="132"/>
      <c r="D43" s="132"/>
      <c r="E43" s="132"/>
      <c r="F43" s="132"/>
      <c r="G43" s="132"/>
      <c r="H43" s="132"/>
      <c r="I43" s="132"/>
      <c r="J43" s="132"/>
      <c r="K43" s="133"/>
    </row>
    <row r="44" spans="1:11" ht="30">
      <c r="A44" s="19">
        <v>25</v>
      </c>
      <c r="B44" s="71" t="s">
        <v>16</v>
      </c>
      <c r="C44" s="60">
        <f t="shared" ref="C44:C49" si="25">SUM(D44:J44)</f>
        <v>8011.1268200000004</v>
      </c>
      <c r="D44" s="91">
        <f t="shared" ref="D44:J44" si="26">D46</f>
        <v>1155.73918</v>
      </c>
      <c r="E44" s="91">
        <f t="shared" si="26"/>
        <v>892.81999999999994</v>
      </c>
      <c r="F44" s="91">
        <f>F46</f>
        <v>1207.56764</v>
      </c>
      <c r="G44" s="91">
        <f t="shared" si="26"/>
        <v>1200</v>
      </c>
      <c r="H44" s="91">
        <f t="shared" si="26"/>
        <v>1200</v>
      </c>
      <c r="I44" s="91">
        <f t="shared" si="26"/>
        <v>1200</v>
      </c>
      <c r="J44" s="91">
        <f t="shared" si="26"/>
        <v>1155</v>
      </c>
      <c r="K44" s="123" t="s">
        <v>130</v>
      </c>
    </row>
    <row r="45" spans="1:11" s="3" customFormat="1">
      <c r="A45" s="19">
        <v>26</v>
      </c>
      <c r="B45" s="73" t="s">
        <v>8</v>
      </c>
      <c r="C45" s="60">
        <f t="shared" si="25"/>
        <v>8011.1268200000004</v>
      </c>
      <c r="D45" s="91">
        <f>D46</f>
        <v>1155.73918</v>
      </c>
      <c r="E45" s="91">
        <f t="shared" ref="E45:J46" si="27">E46</f>
        <v>892.81999999999994</v>
      </c>
      <c r="F45" s="91">
        <f t="shared" si="27"/>
        <v>1207.56764</v>
      </c>
      <c r="G45" s="91">
        <f t="shared" si="27"/>
        <v>1200</v>
      </c>
      <c r="H45" s="91">
        <f t="shared" si="27"/>
        <v>1200</v>
      </c>
      <c r="I45" s="91">
        <f t="shared" si="27"/>
        <v>1200</v>
      </c>
      <c r="J45" s="91">
        <f t="shared" si="27"/>
        <v>1155</v>
      </c>
      <c r="K45" s="48" t="s">
        <v>17</v>
      </c>
    </row>
    <row r="46" spans="1:11" ht="30">
      <c r="A46" s="19">
        <v>27</v>
      </c>
      <c r="B46" s="71" t="s">
        <v>15</v>
      </c>
      <c r="C46" s="60">
        <f t="shared" si="25"/>
        <v>8011.1268200000004</v>
      </c>
      <c r="D46" s="91">
        <f>D47</f>
        <v>1155.73918</v>
      </c>
      <c r="E46" s="91">
        <f t="shared" si="27"/>
        <v>892.81999999999994</v>
      </c>
      <c r="F46" s="91">
        <f>F47</f>
        <v>1207.56764</v>
      </c>
      <c r="G46" s="91">
        <f t="shared" si="27"/>
        <v>1200</v>
      </c>
      <c r="H46" s="91">
        <f t="shared" si="27"/>
        <v>1200</v>
      </c>
      <c r="I46" s="91">
        <f t="shared" si="27"/>
        <v>1200</v>
      </c>
      <c r="J46" s="91">
        <f t="shared" si="27"/>
        <v>1155</v>
      </c>
      <c r="K46" s="48" t="s">
        <v>17</v>
      </c>
    </row>
    <row r="47" spans="1:11">
      <c r="A47" s="19">
        <v>28</v>
      </c>
      <c r="B47" s="73" t="s">
        <v>8</v>
      </c>
      <c r="C47" s="60">
        <f t="shared" si="25"/>
        <v>8011.1268200000004</v>
      </c>
      <c r="D47" s="91">
        <f>D48+D49</f>
        <v>1155.73918</v>
      </c>
      <c r="E47" s="91">
        <f t="shared" ref="E47:J47" si="28">E48+E49</f>
        <v>892.81999999999994</v>
      </c>
      <c r="F47" s="91">
        <f t="shared" si="28"/>
        <v>1207.56764</v>
      </c>
      <c r="G47" s="91">
        <f t="shared" si="28"/>
        <v>1200</v>
      </c>
      <c r="H47" s="91">
        <f t="shared" si="28"/>
        <v>1200</v>
      </c>
      <c r="I47" s="91">
        <f t="shared" si="28"/>
        <v>1200</v>
      </c>
      <c r="J47" s="91">
        <f t="shared" si="28"/>
        <v>1155</v>
      </c>
      <c r="K47" s="48" t="s">
        <v>130</v>
      </c>
    </row>
    <row r="48" spans="1:11" ht="46.5" customHeight="1">
      <c r="A48" s="19">
        <v>29</v>
      </c>
      <c r="B48" s="71" t="s">
        <v>256</v>
      </c>
      <c r="C48" s="60">
        <f t="shared" si="25"/>
        <v>3864.4575399999999</v>
      </c>
      <c r="D48" s="60">
        <v>438.17318</v>
      </c>
      <c r="E48" s="60">
        <v>511.71</v>
      </c>
      <c r="F48" s="60">
        <v>670.57435999999996</v>
      </c>
      <c r="G48" s="60">
        <v>602</v>
      </c>
      <c r="H48" s="60">
        <v>602</v>
      </c>
      <c r="I48" s="60">
        <v>602</v>
      </c>
      <c r="J48" s="60">
        <v>438</v>
      </c>
      <c r="K48" s="48"/>
    </row>
    <row r="49" spans="1:11" ht="58.5" customHeight="1">
      <c r="A49" s="19">
        <v>30</v>
      </c>
      <c r="B49" s="71" t="s">
        <v>255</v>
      </c>
      <c r="C49" s="60">
        <f t="shared" si="25"/>
        <v>4146.6692800000001</v>
      </c>
      <c r="D49" s="91">
        <v>717.56600000000003</v>
      </c>
      <c r="E49" s="78">
        <v>381.11</v>
      </c>
      <c r="F49" s="78">
        <v>536.99328000000003</v>
      </c>
      <c r="G49" s="78">
        <v>598</v>
      </c>
      <c r="H49" s="78">
        <v>598</v>
      </c>
      <c r="I49" s="78">
        <v>598</v>
      </c>
      <c r="J49" s="78">
        <v>717</v>
      </c>
      <c r="K49" s="49">
        <v>20</v>
      </c>
    </row>
    <row r="50" spans="1:11" ht="20.25" customHeight="1">
      <c r="A50" s="19">
        <v>31</v>
      </c>
      <c r="B50" s="131" t="s">
        <v>238</v>
      </c>
      <c r="C50" s="132"/>
      <c r="D50" s="132"/>
      <c r="E50" s="132"/>
      <c r="F50" s="132"/>
      <c r="G50" s="132"/>
      <c r="H50" s="132"/>
      <c r="I50" s="132"/>
      <c r="J50" s="132"/>
      <c r="K50" s="133"/>
    </row>
    <row r="51" spans="1:11" ht="13.5" customHeight="1">
      <c r="A51" s="48">
        <v>32</v>
      </c>
      <c r="B51" s="71" t="s">
        <v>241</v>
      </c>
      <c r="C51" s="117">
        <f>C52+C53+C54</f>
        <v>1633.673</v>
      </c>
      <c r="D51" s="117">
        <f t="shared" ref="D51:J51" si="29">D52+D53+D54</f>
        <v>243</v>
      </c>
      <c r="E51" s="117">
        <f t="shared" si="29"/>
        <v>300.27999999999997</v>
      </c>
      <c r="F51" s="117">
        <f t="shared" si="29"/>
        <v>159.393</v>
      </c>
      <c r="G51" s="117">
        <f t="shared" si="29"/>
        <v>210</v>
      </c>
      <c r="H51" s="117">
        <f t="shared" si="29"/>
        <v>210</v>
      </c>
      <c r="I51" s="117">
        <f t="shared" si="29"/>
        <v>210</v>
      </c>
      <c r="J51" s="117">
        <f t="shared" si="29"/>
        <v>301</v>
      </c>
      <c r="K51" s="124" t="s">
        <v>130</v>
      </c>
    </row>
    <row r="52" spans="1:11" ht="13.5" customHeight="1">
      <c r="A52" s="48">
        <v>33</v>
      </c>
      <c r="B52" s="125" t="s">
        <v>6</v>
      </c>
      <c r="C52" s="117">
        <f>D52+E52+F52+G52+H52+I52+J52</f>
        <v>0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24" t="s">
        <v>130</v>
      </c>
    </row>
    <row r="53" spans="1:11" ht="13.5" customHeight="1">
      <c r="A53" s="48">
        <v>34</v>
      </c>
      <c r="B53" s="125" t="s">
        <v>87</v>
      </c>
      <c r="C53" s="117">
        <f>D53+E53+F53+G53+H53+I53+J53</f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24" t="s">
        <v>130</v>
      </c>
    </row>
    <row r="54" spans="1:11" ht="15" customHeight="1">
      <c r="A54" s="48">
        <v>35</v>
      </c>
      <c r="B54" s="125" t="s">
        <v>8</v>
      </c>
      <c r="C54" s="117">
        <f>C56</f>
        <v>1633.673</v>
      </c>
      <c r="D54" s="117">
        <f t="shared" ref="D54:J54" si="30">D56</f>
        <v>243</v>
      </c>
      <c r="E54" s="117">
        <f t="shared" si="30"/>
        <v>300.27999999999997</v>
      </c>
      <c r="F54" s="117">
        <f t="shared" si="30"/>
        <v>159.393</v>
      </c>
      <c r="G54" s="117">
        <f t="shared" si="30"/>
        <v>210</v>
      </c>
      <c r="H54" s="117">
        <f t="shared" si="30"/>
        <v>210</v>
      </c>
      <c r="I54" s="117">
        <f t="shared" si="30"/>
        <v>210</v>
      </c>
      <c r="J54" s="117">
        <f t="shared" si="30"/>
        <v>301</v>
      </c>
      <c r="K54" s="124" t="s">
        <v>130</v>
      </c>
    </row>
    <row r="55" spans="1:11" ht="30.75" customHeight="1">
      <c r="A55" s="48">
        <v>36</v>
      </c>
      <c r="B55" s="125" t="s">
        <v>106</v>
      </c>
      <c r="C55" s="117">
        <f>C56</f>
        <v>1633.673</v>
      </c>
      <c r="D55" s="117">
        <f t="shared" ref="D55:J55" si="31">D56</f>
        <v>243</v>
      </c>
      <c r="E55" s="117">
        <f t="shared" si="31"/>
        <v>300.27999999999997</v>
      </c>
      <c r="F55" s="117">
        <f t="shared" si="31"/>
        <v>159.393</v>
      </c>
      <c r="G55" s="117">
        <f>G56</f>
        <v>210</v>
      </c>
      <c r="H55" s="117">
        <f t="shared" si="31"/>
        <v>210</v>
      </c>
      <c r="I55" s="117">
        <f t="shared" si="31"/>
        <v>210</v>
      </c>
      <c r="J55" s="117">
        <f t="shared" si="31"/>
        <v>301</v>
      </c>
      <c r="K55" s="124" t="s">
        <v>130</v>
      </c>
    </row>
    <row r="56" spans="1:11" ht="14.25" customHeight="1">
      <c r="A56" s="48">
        <v>37</v>
      </c>
      <c r="B56" s="125" t="s">
        <v>8</v>
      </c>
      <c r="C56" s="117">
        <f>C57</f>
        <v>1633.673</v>
      </c>
      <c r="D56" s="117">
        <f t="shared" ref="D56:J56" si="32">D57</f>
        <v>243</v>
      </c>
      <c r="E56" s="117">
        <f t="shared" si="32"/>
        <v>300.27999999999997</v>
      </c>
      <c r="F56" s="117">
        <f t="shared" si="32"/>
        <v>159.393</v>
      </c>
      <c r="G56" s="117">
        <f t="shared" si="32"/>
        <v>210</v>
      </c>
      <c r="H56" s="117">
        <f t="shared" si="32"/>
        <v>210</v>
      </c>
      <c r="I56" s="117">
        <f t="shared" si="32"/>
        <v>210</v>
      </c>
      <c r="J56" s="117">
        <f t="shared" si="32"/>
        <v>301</v>
      </c>
      <c r="K56" s="124"/>
    </row>
    <row r="57" spans="1:11" ht="58.5" customHeight="1">
      <c r="A57" s="48">
        <v>38</v>
      </c>
      <c r="B57" s="71" t="s">
        <v>257</v>
      </c>
      <c r="C57" s="117">
        <f>D57+E57+F57+G57+H57+I57+J57</f>
        <v>1633.673</v>
      </c>
      <c r="D57" s="117">
        <v>243</v>
      </c>
      <c r="E57" s="117">
        <v>300.27999999999997</v>
      </c>
      <c r="F57" s="117">
        <v>159.393</v>
      </c>
      <c r="G57" s="117">
        <v>210</v>
      </c>
      <c r="H57" s="117">
        <v>210</v>
      </c>
      <c r="I57" s="117">
        <v>210</v>
      </c>
      <c r="J57" s="117">
        <v>301</v>
      </c>
      <c r="K57" s="124"/>
    </row>
    <row r="58" spans="1:11" ht="31.5" customHeight="1">
      <c r="A58" s="19">
        <v>39</v>
      </c>
      <c r="B58" s="134" t="s">
        <v>239</v>
      </c>
      <c r="C58" s="135"/>
      <c r="D58" s="135"/>
      <c r="E58" s="135"/>
      <c r="F58" s="135"/>
      <c r="G58" s="135"/>
      <c r="H58" s="135"/>
      <c r="I58" s="135"/>
      <c r="J58" s="135"/>
      <c r="K58" s="136"/>
    </row>
    <row r="59" spans="1:11" ht="14.25" customHeight="1">
      <c r="A59" s="19">
        <v>40</v>
      </c>
      <c r="B59" s="103" t="s">
        <v>193</v>
      </c>
      <c r="C59" s="117">
        <f t="shared" ref="C59:C64" si="33">D59+E59+F59+G59+H59+I59+J59</f>
        <v>748</v>
      </c>
      <c r="D59" s="104">
        <f t="shared" ref="D59:J59" si="34">D60+D61+D62</f>
        <v>68</v>
      </c>
      <c r="E59" s="104">
        <f t="shared" si="34"/>
        <v>100</v>
      </c>
      <c r="F59" s="104">
        <f t="shared" si="34"/>
        <v>0</v>
      </c>
      <c r="G59" s="104">
        <f t="shared" ref="G59" si="35">G60+G61+G62</f>
        <v>160</v>
      </c>
      <c r="H59" s="104">
        <f t="shared" si="34"/>
        <v>160</v>
      </c>
      <c r="I59" s="104">
        <f t="shared" si="34"/>
        <v>160</v>
      </c>
      <c r="J59" s="104">
        <f t="shared" si="34"/>
        <v>100</v>
      </c>
      <c r="K59" s="105"/>
    </row>
    <row r="60" spans="1:11" ht="15" customHeight="1">
      <c r="A60" s="19">
        <v>41</v>
      </c>
      <c r="B60" s="125" t="s">
        <v>6</v>
      </c>
      <c r="C60" s="117">
        <f t="shared" si="33"/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26" t="s">
        <v>130</v>
      </c>
    </row>
    <row r="61" spans="1:11" ht="14.25" customHeight="1">
      <c r="A61" s="19">
        <v>42</v>
      </c>
      <c r="B61" s="125" t="s">
        <v>87</v>
      </c>
      <c r="C61" s="117">
        <f t="shared" si="33"/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26" t="s">
        <v>130</v>
      </c>
    </row>
    <row r="62" spans="1:11" ht="15" customHeight="1">
      <c r="A62" s="19">
        <v>43</v>
      </c>
      <c r="B62" s="125" t="s">
        <v>8</v>
      </c>
      <c r="C62" s="117">
        <f t="shared" si="33"/>
        <v>748</v>
      </c>
      <c r="D62" s="117">
        <v>68</v>
      </c>
      <c r="E62" s="117">
        <v>100</v>
      </c>
      <c r="F62" s="117">
        <f t="shared" ref="F62:I64" si="36">F63</f>
        <v>0</v>
      </c>
      <c r="G62" s="117">
        <f t="shared" si="36"/>
        <v>160</v>
      </c>
      <c r="H62" s="117">
        <f t="shared" si="36"/>
        <v>160</v>
      </c>
      <c r="I62" s="117">
        <f t="shared" si="36"/>
        <v>160</v>
      </c>
      <c r="J62" s="117">
        <v>100</v>
      </c>
      <c r="K62" s="126" t="s">
        <v>130</v>
      </c>
    </row>
    <row r="63" spans="1:11" ht="30">
      <c r="A63" s="19">
        <v>44</v>
      </c>
      <c r="B63" s="125" t="s">
        <v>106</v>
      </c>
      <c r="C63" s="117">
        <f t="shared" si="33"/>
        <v>748</v>
      </c>
      <c r="D63" s="117">
        <v>68</v>
      </c>
      <c r="E63" s="117">
        <v>100</v>
      </c>
      <c r="F63" s="117">
        <f t="shared" si="36"/>
        <v>0</v>
      </c>
      <c r="G63" s="117">
        <f t="shared" si="36"/>
        <v>160</v>
      </c>
      <c r="H63" s="117">
        <f t="shared" si="36"/>
        <v>160</v>
      </c>
      <c r="I63" s="117">
        <f t="shared" si="36"/>
        <v>160</v>
      </c>
      <c r="J63" s="117">
        <v>100</v>
      </c>
      <c r="K63" s="126" t="s">
        <v>130</v>
      </c>
    </row>
    <row r="64" spans="1:11" ht="14.25" customHeight="1">
      <c r="A64" s="19">
        <v>45</v>
      </c>
      <c r="B64" s="125" t="s">
        <v>8</v>
      </c>
      <c r="C64" s="117">
        <f t="shared" si="33"/>
        <v>748</v>
      </c>
      <c r="D64" s="117">
        <f t="shared" ref="D64:J64" si="37">D63</f>
        <v>68</v>
      </c>
      <c r="E64" s="117">
        <f t="shared" si="37"/>
        <v>100</v>
      </c>
      <c r="F64" s="117">
        <f t="shared" si="36"/>
        <v>0</v>
      </c>
      <c r="G64" s="117">
        <f t="shared" si="36"/>
        <v>160</v>
      </c>
      <c r="H64" s="117">
        <f t="shared" si="36"/>
        <v>160</v>
      </c>
      <c r="I64" s="117">
        <f t="shared" si="36"/>
        <v>160</v>
      </c>
      <c r="J64" s="117">
        <f t="shared" si="37"/>
        <v>100</v>
      </c>
      <c r="K64" s="126"/>
    </row>
    <row r="65" spans="1:11" ht="104.25" customHeight="1">
      <c r="A65" s="19">
        <v>46</v>
      </c>
      <c r="B65" s="71" t="s">
        <v>258</v>
      </c>
      <c r="C65" s="117">
        <f>D65+E65+F65+G65+H65+I65+J65</f>
        <v>748</v>
      </c>
      <c r="D65" s="117">
        <v>68</v>
      </c>
      <c r="E65" s="117">
        <v>100</v>
      </c>
      <c r="F65" s="117">
        <v>0</v>
      </c>
      <c r="G65" s="117">
        <v>160</v>
      </c>
      <c r="H65" s="117">
        <v>160</v>
      </c>
      <c r="I65" s="117">
        <v>160</v>
      </c>
      <c r="J65" s="117">
        <v>100</v>
      </c>
      <c r="K65" s="126"/>
    </row>
    <row r="66" spans="1:11" ht="20.25" customHeight="1">
      <c r="A66" s="19">
        <v>47</v>
      </c>
      <c r="B66" s="131" t="s">
        <v>236</v>
      </c>
      <c r="C66" s="132"/>
      <c r="D66" s="132"/>
      <c r="E66" s="132"/>
      <c r="F66" s="132"/>
      <c r="G66" s="132"/>
      <c r="H66" s="132"/>
      <c r="I66" s="132"/>
      <c r="J66" s="132"/>
      <c r="K66" s="133"/>
    </row>
    <row r="67" spans="1:11" ht="30" customHeight="1">
      <c r="A67" s="19">
        <v>48</v>
      </c>
      <c r="B67" s="71" t="s">
        <v>242</v>
      </c>
      <c r="C67" s="60">
        <f>C68</f>
        <v>1482.9065400000002</v>
      </c>
      <c r="D67" s="60">
        <f t="shared" ref="D67:J67" si="38">D68</f>
        <v>173.39653999999999</v>
      </c>
      <c r="E67" s="60">
        <f t="shared" si="38"/>
        <v>120.71</v>
      </c>
      <c r="F67" s="60">
        <f t="shared" si="38"/>
        <v>223.2</v>
      </c>
      <c r="G67" s="60">
        <f t="shared" si="38"/>
        <v>270.2</v>
      </c>
      <c r="H67" s="60">
        <f t="shared" si="38"/>
        <v>270.2</v>
      </c>
      <c r="I67" s="60">
        <f t="shared" si="38"/>
        <v>270.2</v>
      </c>
      <c r="J67" s="60">
        <f t="shared" si="38"/>
        <v>155</v>
      </c>
      <c r="K67" s="20" t="s">
        <v>17</v>
      </c>
    </row>
    <row r="68" spans="1:11" ht="15" customHeight="1">
      <c r="A68" s="19">
        <v>49</v>
      </c>
      <c r="B68" s="73" t="s">
        <v>8</v>
      </c>
      <c r="C68" s="60">
        <f>C69</f>
        <v>1482.9065400000002</v>
      </c>
      <c r="D68" s="60">
        <f t="shared" ref="D68:J68" si="39">D69</f>
        <v>173.39653999999999</v>
      </c>
      <c r="E68" s="60">
        <f t="shared" si="39"/>
        <v>120.71</v>
      </c>
      <c r="F68" s="60">
        <f t="shared" si="39"/>
        <v>223.2</v>
      </c>
      <c r="G68" s="60">
        <f t="shared" si="39"/>
        <v>270.2</v>
      </c>
      <c r="H68" s="60">
        <f t="shared" si="39"/>
        <v>270.2</v>
      </c>
      <c r="I68" s="60">
        <f t="shared" si="39"/>
        <v>270.2</v>
      </c>
      <c r="J68" s="60">
        <f t="shared" si="39"/>
        <v>155</v>
      </c>
      <c r="K68" s="20" t="s">
        <v>17</v>
      </c>
    </row>
    <row r="69" spans="1:11" ht="33" customHeight="1">
      <c r="A69" s="19">
        <v>50</v>
      </c>
      <c r="B69" s="71" t="s">
        <v>15</v>
      </c>
      <c r="C69" s="60">
        <f>SUM(C71)</f>
        <v>1482.9065400000002</v>
      </c>
      <c r="D69" s="60">
        <f t="shared" ref="D69:J69" si="40">SUM(D71)</f>
        <v>173.39653999999999</v>
      </c>
      <c r="E69" s="60">
        <f t="shared" si="40"/>
        <v>120.71</v>
      </c>
      <c r="F69" s="60">
        <f t="shared" si="40"/>
        <v>223.2</v>
      </c>
      <c r="G69" s="60">
        <f t="shared" si="40"/>
        <v>270.2</v>
      </c>
      <c r="H69" s="60">
        <f t="shared" si="40"/>
        <v>270.2</v>
      </c>
      <c r="I69" s="60">
        <f t="shared" si="40"/>
        <v>270.2</v>
      </c>
      <c r="J69" s="60">
        <f t="shared" si="40"/>
        <v>155</v>
      </c>
      <c r="K69" s="49" t="s">
        <v>17</v>
      </c>
    </row>
    <row r="70" spans="1:11" ht="15" customHeight="1">
      <c r="A70" s="19">
        <v>51</v>
      </c>
      <c r="B70" s="73" t="s">
        <v>8</v>
      </c>
      <c r="C70" s="60">
        <f>C69</f>
        <v>1482.9065400000002</v>
      </c>
      <c r="D70" s="60">
        <f t="shared" ref="D70:J70" si="41">D69</f>
        <v>173.39653999999999</v>
      </c>
      <c r="E70" s="60">
        <f t="shared" si="41"/>
        <v>120.71</v>
      </c>
      <c r="F70" s="60">
        <f t="shared" si="41"/>
        <v>223.2</v>
      </c>
      <c r="G70" s="60">
        <f t="shared" si="41"/>
        <v>270.2</v>
      </c>
      <c r="H70" s="60">
        <f t="shared" si="41"/>
        <v>270.2</v>
      </c>
      <c r="I70" s="60">
        <f t="shared" si="41"/>
        <v>270.2</v>
      </c>
      <c r="J70" s="60">
        <f t="shared" si="41"/>
        <v>155</v>
      </c>
      <c r="K70" s="49"/>
    </row>
    <row r="71" spans="1:11" ht="47.25" customHeight="1">
      <c r="A71" s="19">
        <v>52</v>
      </c>
      <c r="B71" s="71" t="s">
        <v>259</v>
      </c>
      <c r="C71" s="60">
        <f>SUM(D71:J71)</f>
        <v>1482.9065400000002</v>
      </c>
      <c r="D71" s="60">
        <v>173.39653999999999</v>
      </c>
      <c r="E71" s="60">
        <v>120.71</v>
      </c>
      <c r="F71" s="60">
        <v>223.2</v>
      </c>
      <c r="G71" s="60">
        <v>270.2</v>
      </c>
      <c r="H71" s="60">
        <v>270.2</v>
      </c>
      <c r="I71" s="60">
        <v>270.2</v>
      </c>
      <c r="J71" s="60">
        <v>155</v>
      </c>
      <c r="K71" s="20" t="s">
        <v>131</v>
      </c>
    </row>
    <row r="72" spans="1:11" s="3" customFormat="1" ht="16.5" customHeight="1">
      <c r="A72" s="19">
        <v>53</v>
      </c>
      <c r="B72" s="131" t="s">
        <v>235</v>
      </c>
      <c r="C72" s="132"/>
      <c r="D72" s="132"/>
      <c r="E72" s="132"/>
      <c r="F72" s="132"/>
      <c r="G72" s="132"/>
      <c r="H72" s="132"/>
      <c r="I72" s="132"/>
      <c r="J72" s="132"/>
      <c r="K72" s="133"/>
    </row>
    <row r="73" spans="1:11" ht="30">
      <c r="A73" s="19">
        <v>54</v>
      </c>
      <c r="B73" s="67" t="s">
        <v>260</v>
      </c>
      <c r="C73" s="58">
        <f>SUM(C74:C75)</f>
        <v>18892.749960000001</v>
      </c>
      <c r="D73" s="58">
        <f>D74+D75</f>
        <v>1486.03</v>
      </c>
      <c r="E73" s="58">
        <f t="shared" ref="E73:I73" si="42">E74+E75</f>
        <v>4716.18</v>
      </c>
      <c r="F73" s="86">
        <f t="shared" si="42"/>
        <v>2929.13996</v>
      </c>
      <c r="G73" s="86">
        <f t="shared" si="42"/>
        <v>3579.8</v>
      </c>
      <c r="H73" s="58">
        <f t="shared" si="42"/>
        <v>1959.8</v>
      </c>
      <c r="I73" s="58">
        <f t="shared" si="42"/>
        <v>1959.8</v>
      </c>
      <c r="J73" s="58">
        <f>J74+J75</f>
        <v>2262</v>
      </c>
      <c r="K73" s="21" t="s">
        <v>17</v>
      </c>
    </row>
    <row r="74" spans="1:11">
      <c r="A74" s="19">
        <v>55</v>
      </c>
      <c r="B74" s="68" t="s">
        <v>7</v>
      </c>
      <c r="C74" s="59">
        <f>C77+C80</f>
        <v>0</v>
      </c>
      <c r="D74" s="59">
        <f t="shared" ref="D74:J74" si="43">D77+D80</f>
        <v>0</v>
      </c>
      <c r="E74" s="59">
        <f t="shared" si="43"/>
        <v>0</v>
      </c>
      <c r="F74" s="60">
        <f t="shared" si="43"/>
        <v>0</v>
      </c>
      <c r="G74" s="60">
        <f t="shared" si="43"/>
        <v>0</v>
      </c>
      <c r="H74" s="59">
        <f t="shared" si="43"/>
        <v>0</v>
      </c>
      <c r="I74" s="59">
        <f t="shared" si="43"/>
        <v>0</v>
      </c>
      <c r="J74" s="59">
        <f t="shared" si="43"/>
        <v>0</v>
      </c>
      <c r="K74" s="21" t="s">
        <v>17</v>
      </c>
    </row>
    <row r="75" spans="1:11">
      <c r="A75" s="19">
        <v>56</v>
      </c>
      <c r="B75" s="68" t="s">
        <v>8</v>
      </c>
      <c r="C75" s="59">
        <f>C78+C81</f>
        <v>18892.749960000001</v>
      </c>
      <c r="D75" s="59">
        <f>D78+D81</f>
        <v>1486.03</v>
      </c>
      <c r="E75" s="59">
        <f>E78+E81</f>
        <v>4716.18</v>
      </c>
      <c r="F75" s="60">
        <f>F78+F81</f>
        <v>2929.13996</v>
      </c>
      <c r="G75" s="60">
        <f t="shared" ref="G75:J75" si="44">G78+G81</f>
        <v>3579.8</v>
      </c>
      <c r="H75" s="59">
        <f t="shared" si="44"/>
        <v>1959.8</v>
      </c>
      <c r="I75" s="59">
        <f t="shared" si="44"/>
        <v>1959.8</v>
      </c>
      <c r="J75" s="59">
        <f t="shared" si="44"/>
        <v>2262</v>
      </c>
      <c r="K75" s="21" t="s">
        <v>17</v>
      </c>
    </row>
    <row r="76" spans="1:11" ht="60">
      <c r="A76" s="19">
        <v>57</v>
      </c>
      <c r="B76" s="75" t="s">
        <v>254</v>
      </c>
      <c r="C76" s="59">
        <f>SUM(C77:C78)</f>
        <v>4858.3478800000003</v>
      </c>
      <c r="D76" s="59">
        <f>D77+D78</f>
        <v>549.6</v>
      </c>
      <c r="E76" s="59">
        <v>100</v>
      </c>
      <c r="F76" s="60">
        <f>F77+F78</f>
        <v>133.74788000000001</v>
      </c>
      <c r="G76" s="60">
        <f>G77+G78</f>
        <v>1000</v>
      </c>
      <c r="H76" s="59">
        <f t="shared" ref="H76:I76" si="45">H77+H78</f>
        <v>1000</v>
      </c>
      <c r="I76" s="59">
        <f t="shared" si="45"/>
        <v>1000</v>
      </c>
      <c r="J76" s="59">
        <f>J77+J78</f>
        <v>917</v>
      </c>
      <c r="K76" s="19" t="s">
        <v>17</v>
      </c>
    </row>
    <row r="77" spans="1:11">
      <c r="A77" s="19">
        <v>58</v>
      </c>
      <c r="B77" s="13" t="s">
        <v>7</v>
      </c>
      <c r="C77" s="59">
        <f>SUM(D77:J77)</f>
        <v>0</v>
      </c>
      <c r="D77" s="59">
        <v>0</v>
      </c>
      <c r="E77" s="59">
        <v>0</v>
      </c>
      <c r="F77" s="60">
        <v>0</v>
      </c>
      <c r="G77" s="60">
        <v>0</v>
      </c>
      <c r="H77" s="59">
        <v>0</v>
      </c>
      <c r="I77" s="59">
        <v>0</v>
      </c>
      <c r="J77" s="59">
        <v>0</v>
      </c>
      <c r="K77" s="19" t="s">
        <v>17</v>
      </c>
    </row>
    <row r="78" spans="1:11">
      <c r="A78" s="19">
        <v>59</v>
      </c>
      <c r="B78" s="13" t="s">
        <v>8</v>
      </c>
      <c r="C78" s="59">
        <f>SUM(D78:J78)</f>
        <v>4858.3478800000003</v>
      </c>
      <c r="D78" s="59">
        <v>549.6</v>
      </c>
      <c r="E78" s="59">
        <v>258</v>
      </c>
      <c r="F78" s="60">
        <v>133.74788000000001</v>
      </c>
      <c r="G78" s="60">
        <v>1000</v>
      </c>
      <c r="H78" s="59">
        <v>1000</v>
      </c>
      <c r="I78" s="59">
        <v>1000</v>
      </c>
      <c r="J78" s="59">
        <v>917</v>
      </c>
      <c r="K78" s="19" t="s">
        <v>17</v>
      </c>
    </row>
    <row r="79" spans="1:11" ht="60">
      <c r="A79" s="19">
        <v>60</v>
      </c>
      <c r="B79" s="67" t="s">
        <v>253</v>
      </c>
      <c r="C79" s="61">
        <f t="shared" ref="C79:J79" si="46">SUM(C80:C81)</f>
        <v>14034.40208</v>
      </c>
      <c r="D79" s="61">
        <f t="shared" si="46"/>
        <v>936.43</v>
      </c>
      <c r="E79" s="61">
        <f>E81</f>
        <v>4458.18</v>
      </c>
      <c r="F79" s="112">
        <f>F80+F81</f>
        <v>2795.3920800000001</v>
      </c>
      <c r="G79" s="112">
        <f>SUM(G80:G81)</f>
        <v>2579.8000000000002</v>
      </c>
      <c r="H79" s="61">
        <f t="shared" si="46"/>
        <v>959.8</v>
      </c>
      <c r="I79" s="61">
        <f t="shared" si="46"/>
        <v>959.8</v>
      </c>
      <c r="J79" s="61">
        <f t="shared" si="46"/>
        <v>1345</v>
      </c>
      <c r="K79" s="20" t="s">
        <v>133</v>
      </c>
    </row>
    <row r="80" spans="1:11">
      <c r="A80" s="19">
        <v>61</v>
      </c>
      <c r="B80" s="68" t="s">
        <v>7</v>
      </c>
      <c r="C80" s="61">
        <f>SUM(D80:J80)</f>
        <v>0</v>
      </c>
      <c r="D80" s="61">
        <v>0</v>
      </c>
      <c r="E80" s="61">
        <v>0</v>
      </c>
      <c r="F80" s="112">
        <v>0</v>
      </c>
      <c r="G80" s="112">
        <v>0</v>
      </c>
      <c r="H80" s="61">
        <v>0</v>
      </c>
      <c r="I80" s="61">
        <v>0</v>
      </c>
      <c r="J80" s="61">
        <v>0</v>
      </c>
      <c r="K80" s="46" t="s">
        <v>17</v>
      </c>
    </row>
    <row r="81" spans="1:12">
      <c r="A81" s="19">
        <v>62</v>
      </c>
      <c r="B81" s="68" t="s">
        <v>8</v>
      </c>
      <c r="C81" s="61">
        <f>D81+E81+F81+G81+H81+I81+J81</f>
        <v>14034.40208</v>
      </c>
      <c r="D81" s="59">
        <v>936.43</v>
      </c>
      <c r="E81" s="59">
        <v>4458.18</v>
      </c>
      <c r="F81" s="60">
        <v>2795.3920800000001</v>
      </c>
      <c r="G81" s="60">
        <v>2579.8000000000002</v>
      </c>
      <c r="H81" s="59">
        <v>959.8</v>
      </c>
      <c r="I81" s="59">
        <v>959.8</v>
      </c>
      <c r="J81" s="59">
        <v>1345</v>
      </c>
      <c r="K81" s="46" t="s">
        <v>17</v>
      </c>
      <c r="L81" s="111"/>
    </row>
    <row r="82" spans="1:12" ht="31.5" customHeight="1">
      <c r="A82" s="19">
        <v>63</v>
      </c>
      <c r="B82" s="131" t="s">
        <v>237</v>
      </c>
      <c r="C82" s="132"/>
      <c r="D82" s="132"/>
      <c r="E82" s="132"/>
      <c r="F82" s="132"/>
      <c r="G82" s="132"/>
      <c r="H82" s="132"/>
      <c r="I82" s="132"/>
      <c r="J82" s="132"/>
      <c r="K82" s="133"/>
    </row>
    <row r="83" spans="1:12">
      <c r="A83" s="19">
        <v>64</v>
      </c>
      <c r="B83" s="71" t="s">
        <v>243</v>
      </c>
      <c r="C83" s="60">
        <f>C84+C85+C86</f>
        <v>10034.299999999999</v>
      </c>
      <c r="D83" s="60">
        <f t="shared" ref="D83:J83" si="47">D84</f>
        <v>1441.7</v>
      </c>
      <c r="E83" s="60">
        <f t="shared" si="47"/>
        <v>1522</v>
      </c>
      <c r="F83" s="60">
        <f t="shared" si="47"/>
        <v>1488</v>
      </c>
      <c r="G83" s="60">
        <f t="shared" si="47"/>
        <v>1378.9</v>
      </c>
      <c r="H83" s="60">
        <f t="shared" si="47"/>
        <v>1378.9</v>
      </c>
      <c r="I83" s="60">
        <f t="shared" si="47"/>
        <v>1378.9</v>
      </c>
      <c r="J83" s="60">
        <f t="shared" si="47"/>
        <v>1445.9</v>
      </c>
      <c r="K83" s="14" t="s">
        <v>17</v>
      </c>
    </row>
    <row r="84" spans="1:12">
      <c r="A84" s="19">
        <v>65</v>
      </c>
      <c r="B84" s="127" t="s">
        <v>6</v>
      </c>
      <c r="C84" s="60">
        <f>C87</f>
        <v>10034.299999999999</v>
      </c>
      <c r="D84" s="60">
        <f t="shared" ref="D84:J84" si="48">D87</f>
        <v>1441.7</v>
      </c>
      <c r="E84" s="60">
        <f t="shared" si="48"/>
        <v>1522</v>
      </c>
      <c r="F84" s="60">
        <f t="shared" si="48"/>
        <v>1488</v>
      </c>
      <c r="G84" s="60">
        <f t="shared" si="48"/>
        <v>1378.9</v>
      </c>
      <c r="H84" s="60">
        <f t="shared" si="48"/>
        <v>1378.9</v>
      </c>
      <c r="I84" s="60">
        <f t="shared" si="48"/>
        <v>1378.9</v>
      </c>
      <c r="J84" s="60">
        <f t="shared" si="48"/>
        <v>1445.9</v>
      </c>
      <c r="K84" s="14" t="s">
        <v>17</v>
      </c>
    </row>
    <row r="85" spans="1:12">
      <c r="A85" s="19">
        <v>66</v>
      </c>
      <c r="B85" s="127" t="s">
        <v>87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14"/>
    </row>
    <row r="86" spans="1:12" s="3" customFormat="1">
      <c r="A86" s="19">
        <v>67</v>
      </c>
      <c r="B86" s="125" t="s">
        <v>88</v>
      </c>
      <c r="C86" s="60">
        <v>0</v>
      </c>
      <c r="D86" s="60">
        <v>0</v>
      </c>
      <c r="E86" s="60">
        <v>0</v>
      </c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106"/>
    </row>
    <row r="87" spans="1:12" ht="32.25" customHeight="1">
      <c r="A87" s="19">
        <v>68</v>
      </c>
      <c r="B87" s="125" t="s">
        <v>194</v>
      </c>
      <c r="C87" s="117">
        <f>D87+E87+F87+G87+H87+I87+J87</f>
        <v>10034.299999999999</v>
      </c>
      <c r="D87" s="117">
        <f>D88</f>
        <v>1441.7</v>
      </c>
      <c r="E87" s="117">
        <f t="shared" ref="E87:J87" si="49">E88</f>
        <v>1522</v>
      </c>
      <c r="F87" s="117">
        <f t="shared" si="49"/>
        <v>1488</v>
      </c>
      <c r="G87" s="117">
        <f t="shared" si="49"/>
        <v>1378.9</v>
      </c>
      <c r="H87" s="117">
        <f t="shared" si="49"/>
        <v>1378.9</v>
      </c>
      <c r="I87" s="117">
        <f t="shared" si="49"/>
        <v>1378.9</v>
      </c>
      <c r="J87" s="117">
        <f t="shared" si="49"/>
        <v>1445.9</v>
      </c>
      <c r="K87" s="20" t="s">
        <v>17</v>
      </c>
    </row>
    <row r="88" spans="1:12" s="3" customFormat="1">
      <c r="A88" s="19">
        <v>69</v>
      </c>
      <c r="B88" s="125" t="s">
        <v>6</v>
      </c>
      <c r="C88" s="117">
        <f>D88+E88+F88+G88+H88+I88+J88</f>
        <v>10034.299999999999</v>
      </c>
      <c r="D88" s="117">
        <f>D89</f>
        <v>1441.7</v>
      </c>
      <c r="E88" s="117">
        <f t="shared" ref="E88:J88" si="50">E89</f>
        <v>1522</v>
      </c>
      <c r="F88" s="117">
        <f t="shared" si="50"/>
        <v>1488</v>
      </c>
      <c r="G88" s="117">
        <f t="shared" si="50"/>
        <v>1378.9</v>
      </c>
      <c r="H88" s="117">
        <f t="shared" si="50"/>
        <v>1378.9</v>
      </c>
      <c r="I88" s="117">
        <f t="shared" si="50"/>
        <v>1378.9</v>
      </c>
      <c r="J88" s="117">
        <f t="shared" si="50"/>
        <v>1445.9</v>
      </c>
      <c r="K88" s="20" t="s">
        <v>17</v>
      </c>
    </row>
    <row r="89" spans="1:12" ht="60" customHeight="1">
      <c r="A89" s="19">
        <v>70</v>
      </c>
      <c r="B89" s="125" t="s">
        <v>240</v>
      </c>
      <c r="C89" s="117">
        <f>D89+E89+F89+G89+H89+I89+J89</f>
        <v>10034.299999999999</v>
      </c>
      <c r="D89" s="117">
        <v>1441.7</v>
      </c>
      <c r="E89" s="117">
        <v>1522</v>
      </c>
      <c r="F89" s="117">
        <v>1488</v>
      </c>
      <c r="G89" s="117">
        <v>1378.9</v>
      </c>
      <c r="H89" s="117">
        <v>1378.9</v>
      </c>
      <c r="I89" s="117">
        <v>1378.9</v>
      </c>
      <c r="J89" s="117">
        <v>1445.9</v>
      </c>
      <c r="K89" s="102" t="s">
        <v>132</v>
      </c>
    </row>
    <row r="90" spans="1:12" ht="15" customHeight="1">
      <c r="A90" s="93"/>
      <c r="B90" s="94"/>
    </row>
    <row r="91" spans="1:12" ht="15" customHeight="1">
      <c r="A91" s="93"/>
      <c r="B91" s="94"/>
    </row>
    <row r="92" spans="1:12">
      <c r="A92" s="93"/>
      <c r="B92" s="94"/>
    </row>
    <row r="93" spans="1:12">
      <c r="A93" s="93"/>
      <c r="B93" s="94"/>
    </row>
    <row r="94" spans="1:12" s="3" customFormat="1">
      <c r="A94" s="93"/>
      <c r="B94" s="95"/>
      <c r="E94" s="99"/>
      <c r="F94" s="119"/>
      <c r="G94" s="119"/>
    </row>
    <row r="95" spans="1:12">
      <c r="A95" s="93"/>
      <c r="B95" s="94"/>
    </row>
    <row r="96" spans="1:12">
      <c r="A96" s="93"/>
      <c r="B96" s="94"/>
    </row>
    <row r="97" spans="1:7" ht="16.5" customHeight="1">
      <c r="A97" s="93"/>
      <c r="B97" s="94"/>
    </row>
    <row r="98" spans="1:7">
      <c r="A98" s="93"/>
      <c r="B98" s="94"/>
    </row>
    <row r="99" spans="1:7">
      <c r="A99" s="93"/>
      <c r="B99" s="94"/>
    </row>
    <row r="100" spans="1:7" ht="18" customHeight="1">
      <c r="A100" s="93"/>
      <c r="B100" s="94"/>
    </row>
    <row r="101" spans="1:7" s="3" customFormat="1">
      <c r="A101" s="93"/>
      <c r="B101" s="95"/>
      <c r="E101" s="99"/>
      <c r="F101" s="119"/>
      <c r="G101" s="119"/>
    </row>
    <row r="102" spans="1:7" ht="10.5" customHeight="1">
      <c r="A102" s="93"/>
      <c r="B102" s="94"/>
    </row>
    <row r="103" spans="1:7" ht="14.25" customHeight="1">
      <c r="A103" s="93"/>
      <c r="B103" s="94"/>
    </row>
    <row r="104" spans="1:7" s="3" customFormat="1" ht="15" customHeight="1">
      <c r="A104" s="93"/>
      <c r="B104" s="95"/>
      <c r="E104" s="99"/>
      <c r="F104" s="119"/>
      <c r="G104" s="119"/>
    </row>
    <row r="105" spans="1:7">
      <c r="A105" s="93"/>
      <c r="B105" s="94"/>
    </row>
    <row r="106" spans="1:7" ht="18" customHeight="1">
      <c r="A106" s="93"/>
      <c r="B106" s="94"/>
    </row>
    <row r="107" spans="1:7">
      <c r="A107" s="93"/>
      <c r="B107" s="94"/>
    </row>
    <row r="108" spans="1:7" ht="12.75" customHeight="1">
      <c r="A108" s="93"/>
      <c r="B108" s="94"/>
    </row>
    <row r="109" spans="1:7" ht="15" customHeight="1">
      <c r="A109" s="93"/>
      <c r="B109" s="94"/>
    </row>
    <row r="110" spans="1:7">
      <c r="A110" s="93"/>
      <c r="B110" s="94"/>
    </row>
    <row r="111" spans="1:7">
      <c r="A111" s="93"/>
      <c r="B111" s="94"/>
    </row>
    <row r="112" spans="1:7">
      <c r="A112" s="93"/>
      <c r="B112" s="94"/>
    </row>
    <row r="113" spans="1:14">
      <c r="A113" s="93"/>
      <c r="B113" s="94"/>
    </row>
    <row r="114" spans="1:14">
      <c r="A114" s="93"/>
      <c r="B114" s="94"/>
    </row>
    <row r="115" spans="1:14" ht="15.75" customHeight="1">
      <c r="A115" s="93"/>
      <c r="B115" s="94"/>
    </row>
    <row r="116" spans="1:14">
      <c r="A116" s="93"/>
      <c r="B116" s="94"/>
      <c r="L116" s="39"/>
      <c r="M116" s="39"/>
      <c r="N116" s="39"/>
    </row>
    <row r="117" spans="1:14">
      <c r="A117" s="93"/>
      <c r="B117" s="94"/>
    </row>
    <row r="118" spans="1:14">
      <c r="A118" s="93"/>
      <c r="B118" s="94"/>
    </row>
    <row r="119" spans="1:14">
      <c r="A119" s="93"/>
      <c r="B119" s="94"/>
    </row>
    <row r="120" spans="1:14">
      <c r="A120" s="93"/>
      <c r="B120" s="94"/>
    </row>
    <row r="121" spans="1:14" ht="18" customHeight="1">
      <c r="A121" s="93"/>
      <c r="B121" s="94"/>
    </row>
    <row r="122" spans="1:14">
      <c r="A122" s="96"/>
      <c r="B122" s="94"/>
      <c r="C122" s="2"/>
      <c r="D122" s="2"/>
      <c r="E122" s="100"/>
      <c r="F122" s="120"/>
      <c r="G122" s="120"/>
      <c r="H122" s="2"/>
      <c r="I122" s="2"/>
      <c r="J122" s="2"/>
    </row>
    <row r="123" spans="1:14">
      <c r="A123" s="96"/>
      <c r="B123" s="94"/>
      <c r="C123" s="2"/>
      <c r="D123" s="2"/>
      <c r="E123" s="100"/>
      <c r="F123" s="120"/>
      <c r="G123" s="120"/>
      <c r="H123" s="2"/>
      <c r="I123" s="2"/>
      <c r="J123" s="2"/>
    </row>
  </sheetData>
  <mergeCells count="17">
    <mergeCell ref="B82:K82"/>
    <mergeCell ref="B58:K58"/>
    <mergeCell ref="B66:K66"/>
    <mergeCell ref="A6:K6"/>
    <mergeCell ref="A7:K7"/>
    <mergeCell ref="A8:K8"/>
    <mergeCell ref="B26:K26"/>
    <mergeCell ref="A9:A10"/>
    <mergeCell ref="B9:B10"/>
    <mergeCell ref="C9:J9"/>
    <mergeCell ref="K9:K10"/>
    <mergeCell ref="A1:F1"/>
    <mergeCell ref="A2:F2"/>
    <mergeCell ref="A3:F3"/>
    <mergeCell ref="B43:K43"/>
    <mergeCell ref="B72:K72"/>
    <mergeCell ref="B50:K50"/>
  </mergeCells>
  <phoneticPr fontId="3" type="noConversion"/>
  <pageMargins left="0.78740157480314965" right="0.39370078740157483" top="0.55118110236220474" bottom="0.55118110236220474" header="0.31496062992125984" footer="0.31496062992125984"/>
  <pageSetup paperSize="9" orientation="landscape" r:id="rId1"/>
  <ignoredErrors>
    <ignoredError sqref="C7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workbookViewId="0">
      <selection activeCell="G4" sqref="G4:J4"/>
    </sheetView>
  </sheetViews>
  <sheetFormatPr defaultRowHeight="15"/>
  <cols>
    <col min="1" max="1" width="4.28515625" customWidth="1"/>
    <col min="2" max="2" width="35.140625" style="4" customWidth="1"/>
    <col min="3" max="3" width="12" customWidth="1"/>
    <col min="4" max="4" width="9" customWidth="1"/>
    <col min="5" max="5" width="9.42578125" customWidth="1"/>
    <col min="6" max="6" width="8.7109375" customWidth="1"/>
    <col min="7" max="8" width="9.28515625" customWidth="1"/>
    <col min="9" max="9" width="8.7109375" customWidth="1"/>
    <col min="10" max="10" width="8.28515625" customWidth="1"/>
    <col min="11" max="11" width="20.5703125" style="28" customWidth="1"/>
    <col min="13" max="13" width="9" customWidth="1"/>
  </cols>
  <sheetData>
    <row r="1" spans="1:11" ht="15.75">
      <c r="A1" s="110" t="s">
        <v>221</v>
      </c>
      <c r="B1" s="108"/>
      <c r="C1" s="15"/>
      <c r="D1" s="15"/>
      <c r="E1" s="15"/>
      <c r="F1" s="15"/>
      <c r="G1" s="18" t="s">
        <v>126</v>
      </c>
      <c r="H1" s="18"/>
      <c r="I1" s="18"/>
      <c r="J1" s="15"/>
      <c r="K1" s="27"/>
    </row>
    <row r="2" spans="1:11" ht="15.75">
      <c r="A2" s="107" t="s">
        <v>222</v>
      </c>
      <c r="B2" s="108"/>
      <c r="C2" s="15"/>
      <c r="D2" s="15"/>
      <c r="E2" s="15"/>
      <c r="F2" s="15"/>
      <c r="G2" s="141" t="s">
        <v>135</v>
      </c>
      <c r="H2" s="141"/>
      <c r="I2" s="141"/>
      <c r="J2" s="141"/>
      <c r="K2" s="27"/>
    </row>
    <row r="3" spans="1:11" ht="15.75">
      <c r="A3" s="107" t="s">
        <v>223</v>
      </c>
      <c r="B3" s="108"/>
      <c r="C3" s="15"/>
      <c r="D3" s="15"/>
      <c r="E3" s="15"/>
      <c r="F3" s="15"/>
      <c r="G3" s="141" t="s">
        <v>39</v>
      </c>
      <c r="H3" s="141"/>
      <c r="I3" s="141"/>
      <c r="J3" s="141"/>
      <c r="K3" s="27"/>
    </row>
    <row r="4" spans="1:11" ht="15.75">
      <c r="A4" s="85"/>
      <c r="B4" s="15"/>
      <c r="C4" s="15"/>
      <c r="D4" s="15"/>
      <c r="E4" s="15"/>
      <c r="F4" s="15"/>
      <c r="G4" s="141" t="s">
        <v>268</v>
      </c>
      <c r="H4" s="141"/>
      <c r="I4" s="141"/>
      <c r="J4" s="141"/>
      <c r="K4" s="27"/>
    </row>
    <row r="5" spans="1:11" ht="15.75">
      <c r="A5" s="15"/>
      <c r="B5" s="15"/>
      <c r="C5" s="15"/>
      <c r="D5" s="15"/>
      <c r="E5" s="15"/>
      <c r="F5" s="15"/>
      <c r="G5" s="18"/>
      <c r="H5" s="18"/>
      <c r="I5" s="18"/>
      <c r="J5" s="15"/>
      <c r="K5" s="27"/>
    </row>
    <row r="6" spans="1:11" ht="35.25" customHeight="1">
      <c r="A6" s="15"/>
      <c r="B6" s="164" t="s">
        <v>125</v>
      </c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5.75" customHeight="1">
      <c r="A7" s="24"/>
      <c r="B7" s="138" t="s">
        <v>139</v>
      </c>
      <c r="C7" s="138"/>
      <c r="D7" s="138"/>
      <c r="E7" s="138"/>
      <c r="F7" s="138"/>
      <c r="G7" s="138"/>
      <c r="H7" s="138"/>
      <c r="I7" s="138"/>
      <c r="J7" s="138"/>
      <c r="K7" s="138"/>
    </row>
    <row r="8" spans="1:11" s="8" customFormat="1" ht="15" customHeight="1">
      <c r="A8" s="158" t="s">
        <v>0</v>
      </c>
      <c r="B8" s="158" t="s">
        <v>10</v>
      </c>
      <c r="C8" s="158" t="s">
        <v>11</v>
      </c>
      <c r="D8" s="158" t="s">
        <v>12</v>
      </c>
      <c r="E8" s="158"/>
      <c r="F8" s="158"/>
      <c r="G8" s="158"/>
      <c r="H8" s="158"/>
      <c r="I8" s="158"/>
      <c r="J8" s="158"/>
      <c r="K8" s="166" t="s">
        <v>13</v>
      </c>
    </row>
    <row r="9" spans="1:11" s="8" customFormat="1" ht="18" customHeight="1">
      <c r="A9" s="158"/>
      <c r="B9" s="158"/>
      <c r="C9" s="158"/>
      <c r="D9" s="25" t="s">
        <v>141</v>
      </c>
      <c r="E9" s="25" t="s">
        <v>142</v>
      </c>
      <c r="F9" s="25" t="s">
        <v>143</v>
      </c>
      <c r="G9" s="25" t="s">
        <v>144</v>
      </c>
      <c r="H9" s="25" t="s">
        <v>145</v>
      </c>
      <c r="I9" s="25" t="s">
        <v>146</v>
      </c>
      <c r="J9" s="25" t="s">
        <v>147</v>
      </c>
      <c r="K9" s="167"/>
    </row>
    <row r="10" spans="1:11" s="1" customFormat="1" ht="31.5" customHeight="1">
      <c r="A10" s="32">
        <v>1</v>
      </c>
      <c r="B10" s="159" t="s">
        <v>197</v>
      </c>
      <c r="C10" s="160"/>
      <c r="D10" s="160"/>
      <c r="E10" s="160"/>
      <c r="F10" s="160"/>
      <c r="G10" s="160"/>
      <c r="H10" s="160"/>
      <c r="I10" s="160"/>
      <c r="J10" s="160"/>
      <c r="K10" s="161"/>
    </row>
    <row r="11" spans="1:11" s="1" customFormat="1" ht="44.25" customHeight="1">
      <c r="A11" s="32">
        <v>2</v>
      </c>
      <c r="B11" s="162" t="s">
        <v>123</v>
      </c>
      <c r="C11" s="162"/>
      <c r="D11" s="162"/>
      <c r="E11" s="162"/>
      <c r="F11" s="162"/>
      <c r="G11" s="162"/>
      <c r="H11" s="162"/>
      <c r="I11" s="162"/>
      <c r="J11" s="162"/>
      <c r="K11" s="163"/>
    </row>
    <row r="12" spans="1:11" s="1" customFormat="1" ht="47.25" customHeight="1">
      <c r="A12" s="32">
        <v>3</v>
      </c>
      <c r="B12" s="156" t="s">
        <v>35</v>
      </c>
      <c r="C12" s="157"/>
      <c r="D12" s="157"/>
      <c r="E12" s="157"/>
      <c r="F12" s="157"/>
      <c r="G12" s="157"/>
      <c r="H12" s="157"/>
      <c r="I12" s="157"/>
      <c r="J12" s="157"/>
      <c r="K12" s="157"/>
    </row>
    <row r="13" spans="1:11" s="1" customFormat="1" ht="120" customHeight="1">
      <c r="A13" s="32">
        <v>4</v>
      </c>
      <c r="B13" s="50" t="s">
        <v>149</v>
      </c>
      <c r="C13" s="25" t="s">
        <v>18</v>
      </c>
      <c r="D13" s="25">
        <v>80</v>
      </c>
      <c r="E13" s="25">
        <v>75</v>
      </c>
      <c r="F13" s="25">
        <v>70</v>
      </c>
      <c r="G13" s="25">
        <v>65</v>
      </c>
      <c r="H13" s="25">
        <v>60</v>
      </c>
      <c r="I13" s="25">
        <v>55</v>
      </c>
      <c r="J13" s="25">
        <v>50</v>
      </c>
      <c r="K13" s="66" t="s">
        <v>124</v>
      </c>
    </row>
    <row r="14" spans="1:11" s="1" customFormat="1" ht="120" customHeight="1">
      <c r="A14" s="32">
        <v>5</v>
      </c>
      <c r="B14" s="50" t="s">
        <v>150</v>
      </c>
      <c r="C14" s="25" t="s">
        <v>19</v>
      </c>
      <c r="D14" s="25">
        <v>19</v>
      </c>
      <c r="E14" s="25">
        <v>18</v>
      </c>
      <c r="F14" s="25">
        <v>17</v>
      </c>
      <c r="G14" s="25">
        <v>16</v>
      </c>
      <c r="H14" s="25">
        <v>15</v>
      </c>
      <c r="I14" s="25">
        <v>14</v>
      </c>
      <c r="J14" s="25">
        <v>13</v>
      </c>
      <c r="K14" s="66" t="s">
        <v>124</v>
      </c>
    </row>
    <row r="15" spans="1:11" s="1" customFormat="1" ht="17.25" customHeight="1">
      <c r="A15" s="35">
        <v>6</v>
      </c>
      <c r="B15" s="154" t="s">
        <v>20</v>
      </c>
      <c r="C15" s="155"/>
      <c r="D15" s="155"/>
      <c r="E15" s="155"/>
      <c r="F15" s="155"/>
      <c r="G15" s="155"/>
      <c r="H15" s="155"/>
      <c r="I15" s="155"/>
      <c r="J15" s="155"/>
      <c r="K15" s="155"/>
    </row>
    <row r="16" spans="1:11" s="1" customFormat="1" ht="118.5" customHeight="1">
      <c r="A16" s="35">
        <v>7</v>
      </c>
      <c r="B16" s="50" t="s">
        <v>151</v>
      </c>
      <c r="C16" s="25" t="s">
        <v>21</v>
      </c>
      <c r="D16" s="26">
        <v>2.2000000000000002</v>
      </c>
      <c r="E16" s="26">
        <v>2.4</v>
      </c>
      <c r="F16" s="26">
        <v>2.6</v>
      </c>
      <c r="G16" s="26">
        <v>2.8</v>
      </c>
      <c r="H16" s="26">
        <v>3</v>
      </c>
      <c r="I16" s="26">
        <v>3.2</v>
      </c>
      <c r="J16" s="26">
        <v>3.4</v>
      </c>
      <c r="K16" s="66" t="s">
        <v>124</v>
      </c>
    </row>
    <row r="17" spans="1:11" s="1" customFormat="1" ht="15" customHeight="1">
      <c r="A17" s="32">
        <v>8</v>
      </c>
      <c r="B17" s="168" t="s">
        <v>40</v>
      </c>
      <c r="C17" s="168"/>
      <c r="D17" s="168"/>
      <c r="E17" s="168"/>
      <c r="F17" s="168"/>
      <c r="G17" s="168"/>
      <c r="H17" s="168"/>
      <c r="I17" s="168"/>
      <c r="J17" s="168"/>
      <c r="K17" s="154"/>
    </row>
    <row r="18" spans="1:11" s="1" customFormat="1" ht="117" customHeight="1">
      <c r="A18" s="35">
        <v>9</v>
      </c>
      <c r="B18" s="50" t="s">
        <v>152</v>
      </c>
      <c r="C18" s="25" t="s">
        <v>22</v>
      </c>
      <c r="D18" s="26">
        <v>3</v>
      </c>
      <c r="E18" s="26">
        <v>0</v>
      </c>
      <c r="F18" s="26">
        <v>3</v>
      </c>
      <c r="G18" s="26">
        <v>3</v>
      </c>
      <c r="H18" s="26">
        <v>3</v>
      </c>
      <c r="I18" s="26">
        <v>3</v>
      </c>
      <c r="J18" s="26">
        <v>3</v>
      </c>
      <c r="K18" s="66" t="s">
        <v>124</v>
      </c>
    </row>
    <row r="19" spans="1:11" s="1" customFormat="1">
      <c r="A19" s="35">
        <v>10</v>
      </c>
      <c r="B19" s="168" t="s">
        <v>41</v>
      </c>
      <c r="C19" s="168"/>
      <c r="D19" s="168"/>
      <c r="E19" s="168"/>
      <c r="F19" s="168"/>
      <c r="G19" s="168"/>
      <c r="H19" s="168"/>
      <c r="I19" s="168"/>
      <c r="J19" s="168"/>
      <c r="K19" s="154"/>
    </row>
    <row r="20" spans="1:11" s="1" customFormat="1" ht="117.75" customHeight="1">
      <c r="A20" s="35">
        <v>11</v>
      </c>
      <c r="B20" s="50" t="s">
        <v>153</v>
      </c>
      <c r="C20" s="25" t="s">
        <v>18</v>
      </c>
      <c r="D20" s="26">
        <v>18</v>
      </c>
      <c r="E20" s="26">
        <v>16</v>
      </c>
      <c r="F20" s="26">
        <v>14</v>
      </c>
      <c r="G20" s="26">
        <v>12</v>
      </c>
      <c r="H20" s="26">
        <v>10</v>
      </c>
      <c r="I20" s="26">
        <v>8</v>
      </c>
      <c r="J20" s="26">
        <v>6</v>
      </c>
      <c r="K20" s="66" t="s">
        <v>124</v>
      </c>
    </row>
    <row r="21" spans="1:11" s="1" customFormat="1" ht="16.5" customHeight="1">
      <c r="A21" s="35">
        <v>12</v>
      </c>
      <c r="B21" s="150" t="s">
        <v>134</v>
      </c>
      <c r="C21" s="151"/>
      <c r="D21" s="151"/>
      <c r="E21" s="151"/>
      <c r="F21" s="151"/>
      <c r="G21" s="151"/>
      <c r="H21" s="151"/>
      <c r="I21" s="151"/>
      <c r="J21" s="151"/>
      <c r="K21" s="151"/>
    </row>
    <row r="22" spans="1:11" s="1" customFormat="1" ht="30" customHeight="1">
      <c r="A22" s="35">
        <v>13</v>
      </c>
      <c r="B22" s="152" t="s">
        <v>23</v>
      </c>
      <c r="C22" s="152"/>
      <c r="D22" s="152"/>
      <c r="E22" s="152"/>
      <c r="F22" s="152"/>
      <c r="G22" s="152"/>
      <c r="H22" s="152"/>
      <c r="I22" s="152"/>
      <c r="J22" s="152"/>
      <c r="K22" s="153"/>
    </row>
    <row r="23" spans="1:11" s="1" customFormat="1" ht="33" customHeight="1">
      <c r="A23" s="35">
        <v>14</v>
      </c>
      <c r="B23" s="154" t="s">
        <v>42</v>
      </c>
      <c r="C23" s="155"/>
      <c r="D23" s="155"/>
      <c r="E23" s="155"/>
      <c r="F23" s="155"/>
      <c r="G23" s="155"/>
      <c r="H23" s="155"/>
      <c r="I23" s="155"/>
      <c r="J23" s="155"/>
      <c r="K23" s="155"/>
    </row>
    <row r="24" spans="1:11" s="1" customFormat="1" ht="117.75" customHeight="1">
      <c r="A24" s="35">
        <v>15</v>
      </c>
      <c r="B24" s="50" t="s">
        <v>154</v>
      </c>
      <c r="C24" s="26" t="s">
        <v>53</v>
      </c>
      <c r="D24" s="26">
        <v>5</v>
      </c>
      <c r="E24" s="26">
        <v>10</v>
      </c>
      <c r="F24" s="26">
        <v>15</v>
      </c>
      <c r="G24" s="26">
        <v>20</v>
      </c>
      <c r="H24" s="26">
        <v>25</v>
      </c>
      <c r="I24" s="26">
        <v>30</v>
      </c>
      <c r="J24" s="26">
        <v>35</v>
      </c>
      <c r="K24" s="66" t="s">
        <v>124</v>
      </c>
    </row>
    <row r="25" spans="1:11" s="1" customFormat="1" ht="117" customHeight="1">
      <c r="A25" s="35">
        <v>16</v>
      </c>
      <c r="B25" s="50" t="s">
        <v>155</v>
      </c>
      <c r="C25" s="26" t="s">
        <v>24</v>
      </c>
      <c r="D25" s="26">
        <v>20</v>
      </c>
      <c r="E25" s="26">
        <v>15</v>
      </c>
      <c r="F25" s="26">
        <v>8.9</v>
      </c>
      <c r="G25" s="26">
        <v>15</v>
      </c>
      <c r="H25" s="26">
        <v>20</v>
      </c>
      <c r="I25" s="26">
        <v>30</v>
      </c>
      <c r="J25" s="26">
        <v>40</v>
      </c>
      <c r="K25" s="66" t="s">
        <v>124</v>
      </c>
    </row>
    <row r="26" spans="1:11" s="1" customFormat="1">
      <c r="A26" s="35">
        <v>17</v>
      </c>
      <c r="B26" s="154" t="s">
        <v>25</v>
      </c>
      <c r="C26" s="155"/>
      <c r="D26" s="155"/>
      <c r="E26" s="155"/>
      <c r="F26" s="155"/>
      <c r="G26" s="155"/>
      <c r="H26" s="155"/>
      <c r="I26" s="155"/>
      <c r="J26" s="155"/>
      <c r="K26" s="155"/>
    </row>
    <row r="27" spans="1:11" s="1" customFormat="1" ht="117.75" customHeight="1">
      <c r="A27" s="35">
        <v>18</v>
      </c>
      <c r="B27" s="50" t="s">
        <v>156</v>
      </c>
      <c r="C27" s="25" t="s">
        <v>21</v>
      </c>
      <c r="D27" s="26">
        <v>7</v>
      </c>
      <c r="E27" s="26">
        <v>9</v>
      </c>
      <c r="F27" s="26">
        <v>10</v>
      </c>
      <c r="G27" s="26">
        <v>11</v>
      </c>
      <c r="H27" s="26">
        <v>12</v>
      </c>
      <c r="I27" s="26">
        <v>13</v>
      </c>
      <c r="J27" s="26">
        <v>14</v>
      </c>
      <c r="K27" s="66" t="s">
        <v>124</v>
      </c>
    </row>
    <row r="28" spans="1:11" s="1" customFormat="1" ht="15.75" customHeight="1">
      <c r="A28" s="35">
        <v>19</v>
      </c>
      <c r="B28" s="154" t="s">
        <v>26</v>
      </c>
      <c r="C28" s="155"/>
      <c r="D28" s="155"/>
      <c r="E28" s="155"/>
      <c r="F28" s="155"/>
      <c r="G28" s="155"/>
      <c r="H28" s="155"/>
      <c r="I28" s="155"/>
      <c r="J28" s="155"/>
      <c r="K28" s="155"/>
    </row>
    <row r="29" spans="1:11" s="1" customFormat="1" ht="119.25" customHeight="1">
      <c r="A29" s="35">
        <v>20</v>
      </c>
      <c r="B29" s="50" t="s">
        <v>157</v>
      </c>
      <c r="C29" s="25" t="s">
        <v>53</v>
      </c>
      <c r="D29" s="26">
        <v>45</v>
      </c>
      <c r="E29" s="26">
        <v>75</v>
      </c>
      <c r="F29" s="26">
        <v>78</v>
      </c>
      <c r="G29" s="26">
        <v>80</v>
      </c>
      <c r="H29" s="26">
        <v>83</v>
      </c>
      <c r="I29" s="26">
        <v>85</v>
      </c>
      <c r="J29" s="26">
        <v>90</v>
      </c>
      <c r="K29" s="66" t="s">
        <v>124</v>
      </c>
    </row>
    <row r="30" spans="1:11" s="1" customFormat="1">
      <c r="A30" s="35">
        <v>21</v>
      </c>
      <c r="B30" s="154" t="s">
        <v>33</v>
      </c>
      <c r="C30" s="155"/>
      <c r="D30" s="155"/>
      <c r="E30" s="155"/>
      <c r="F30" s="155"/>
      <c r="G30" s="155"/>
      <c r="H30" s="155"/>
      <c r="I30" s="155"/>
      <c r="J30" s="155"/>
      <c r="K30" s="155"/>
    </row>
    <row r="31" spans="1:11" s="1" customFormat="1" ht="115.5" customHeight="1">
      <c r="A31" s="35">
        <v>22</v>
      </c>
      <c r="B31" s="50" t="s">
        <v>158</v>
      </c>
      <c r="C31" s="25" t="s">
        <v>18</v>
      </c>
      <c r="D31" s="26">
        <v>127</v>
      </c>
      <c r="E31" s="26">
        <v>125</v>
      </c>
      <c r="F31" s="26">
        <v>120</v>
      </c>
      <c r="G31" s="26">
        <v>115</v>
      </c>
      <c r="H31" s="26">
        <v>110</v>
      </c>
      <c r="I31" s="26">
        <v>105</v>
      </c>
      <c r="J31" s="26">
        <v>100</v>
      </c>
      <c r="K31" s="66" t="s">
        <v>124</v>
      </c>
    </row>
    <row r="32" spans="1:11" s="1" customFormat="1" ht="18.75" customHeight="1">
      <c r="A32" s="35">
        <v>23</v>
      </c>
      <c r="B32" s="154" t="s">
        <v>34</v>
      </c>
      <c r="C32" s="155"/>
      <c r="D32" s="155"/>
      <c r="E32" s="155"/>
      <c r="F32" s="155"/>
      <c r="G32" s="155"/>
      <c r="H32" s="155"/>
      <c r="I32" s="155"/>
      <c r="J32" s="155"/>
      <c r="K32" s="155"/>
    </row>
    <row r="33" spans="1:12" s="1" customFormat="1" ht="117" customHeight="1">
      <c r="A33" s="35">
        <v>24</v>
      </c>
      <c r="B33" s="50" t="s">
        <v>159</v>
      </c>
      <c r="C33" s="25" t="s">
        <v>18</v>
      </c>
      <c r="D33" s="26">
        <v>19</v>
      </c>
      <c r="E33" s="26">
        <v>13</v>
      </c>
      <c r="F33" s="26">
        <v>17</v>
      </c>
      <c r="G33" s="26">
        <v>16</v>
      </c>
      <c r="H33" s="26">
        <v>14</v>
      </c>
      <c r="I33" s="26">
        <v>12</v>
      </c>
      <c r="J33" s="26">
        <v>10</v>
      </c>
      <c r="K33" s="66" t="s">
        <v>124</v>
      </c>
    </row>
    <row r="34" spans="1:12" ht="15" customHeight="1">
      <c r="A34" s="36">
        <v>25</v>
      </c>
      <c r="B34" s="146" t="s">
        <v>261</v>
      </c>
      <c r="C34" s="146"/>
      <c r="D34" s="146"/>
      <c r="E34" s="146"/>
      <c r="F34" s="146"/>
      <c r="G34" s="146"/>
      <c r="H34" s="146"/>
      <c r="I34" s="146"/>
      <c r="J34" s="146"/>
      <c r="K34" s="147"/>
    </row>
    <row r="35" spans="1:12" ht="30" customHeight="1">
      <c r="A35" s="37">
        <v>26</v>
      </c>
      <c r="B35" s="148" t="s">
        <v>71</v>
      </c>
      <c r="C35" s="148"/>
      <c r="D35" s="148"/>
      <c r="E35" s="148"/>
      <c r="F35" s="148"/>
      <c r="G35" s="148"/>
      <c r="H35" s="148"/>
      <c r="I35" s="148"/>
      <c r="J35" s="148"/>
      <c r="K35" s="149"/>
    </row>
    <row r="36" spans="1:12" ht="15" customHeight="1">
      <c r="A36" s="37">
        <v>27</v>
      </c>
      <c r="B36" s="142" t="s">
        <v>55</v>
      </c>
      <c r="C36" s="142"/>
      <c r="D36" s="142"/>
      <c r="E36" s="142"/>
      <c r="F36" s="142"/>
      <c r="G36" s="142"/>
      <c r="H36" s="142"/>
      <c r="I36" s="142"/>
      <c r="J36" s="142"/>
      <c r="K36" s="143"/>
    </row>
    <row r="37" spans="1:12" ht="107.25" customHeight="1">
      <c r="A37" s="37">
        <v>28</v>
      </c>
      <c r="B37" s="51" t="s">
        <v>160</v>
      </c>
      <c r="C37" s="10" t="s">
        <v>52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66" t="s">
        <v>136</v>
      </c>
      <c r="L37" s="1"/>
    </row>
    <row r="38" spans="1:12" ht="105.75" customHeight="1">
      <c r="A38" s="37">
        <v>29</v>
      </c>
      <c r="B38" s="52" t="s">
        <v>161</v>
      </c>
      <c r="C38" s="10" t="s">
        <v>53</v>
      </c>
      <c r="D38" s="9">
        <v>95</v>
      </c>
      <c r="E38" s="9">
        <v>100</v>
      </c>
      <c r="F38" s="9">
        <v>65</v>
      </c>
      <c r="G38" s="9">
        <v>50</v>
      </c>
      <c r="H38" s="9">
        <v>35</v>
      </c>
      <c r="I38" s="9">
        <v>15</v>
      </c>
      <c r="J38" s="9">
        <v>10</v>
      </c>
      <c r="K38" s="66" t="s">
        <v>136</v>
      </c>
      <c r="L38" s="1"/>
    </row>
    <row r="39" spans="1:12" ht="105" customHeight="1">
      <c r="A39" s="37">
        <v>30</v>
      </c>
      <c r="B39" s="51" t="s">
        <v>162</v>
      </c>
      <c r="C39" s="10" t="s">
        <v>53</v>
      </c>
      <c r="D39" s="9">
        <v>5</v>
      </c>
      <c r="E39" s="9">
        <v>20</v>
      </c>
      <c r="F39" s="9">
        <v>35</v>
      </c>
      <c r="G39" s="9">
        <v>50</v>
      </c>
      <c r="H39" s="9">
        <v>65</v>
      </c>
      <c r="I39" s="9">
        <v>85</v>
      </c>
      <c r="J39" s="9">
        <v>90</v>
      </c>
      <c r="K39" s="66" t="s">
        <v>136</v>
      </c>
      <c r="L39" s="1"/>
    </row>
    <row r="40" spans="1:12" ht="28.5" customHeight="1">
      <c r="A40" s="37">
        <v>31</v>
      </c>
      <c r="B40" s="142" t="s">
        <v>54</v>
      </c>
      <c r="C40" s="142"/>
      <c r="D40" s="142"/>
      <c r="E40" s="142"/>
      <c r="F40" s="142"/>
      <c r="G40" s="142"/>
      <c r="H40" s="142"/>
      <c r="I40" s="142"/>
      <c r="J40" s="142"/>
      <c r="K40" s="143"/>
      <c r="L40" s="1"/>
    </row>
    <row r="41" spans="1:12" ht="108.75" customHeight="1">
      <c r="A41" s="37">
        <v>32</v>
      </c>
      <c r="B41" s="51" t="s">
        <v>163</v>
      </c>
      <c r="C41" s="10" t="s">
        <v>56</v>
      </c>
      <c r="D41" s="9">
        <v>6</v>
      </c>
      <c r="E41" s="9">
        <v>0</v>
      </c>
      <c r="F41" s="9">
        <v>2</v>
      </c>
      <c r="G41" s="9">
        <v>2</v>
      </c>
      <c r="H41" s="9">
        <v>2</v>
      </c>
      <c r="I41" s="9">
        <v>2</v>
      </c>
      <c r="J41" s="9">
        <v>2</v>
      </c>
      <c r="K41" s="66" t="s">
        <v>136</v>
      </c>
      <c r="L41" s="1"/>
    </row>
    <row r="42" spans="1:12" ht="105.75" customHeight="1">
      <c r="A42" s="37">
        <v>33</v>
      </c>
      <c r="B42" s="51" t="s">
        <v>164</v>
      </c>
      <c r="C42" s="10" t="s">
        <v>53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66" t="s">
        <v>136</v>
      </c>
      <c r="L42" s="1"/>
    </row>
    <row r="43" spans="1:12" ht="15" customHeight="1">
      <c r="A43" s="37">
        <v>34</v>
      </c>
      <c r="B43" s="144" t="s">
        <v>57</v>
      </c>
      <c r="C43" s="144"/>
      <c r="D43" s="144"/>
      <c r="E43" s="144"/>
      <c r="F43" s="144"/>
      <c r="G43" s="144"/>
      <c r="H43" s="144"/>
      <c r="I43" s="144"/>
      <c r="J43" s="144"/>
      <c r="K43" s="145"/>
      <c r="L43" s="1"/>
    </row>
    <row r="44" spans="1:12" ht="28.5" customHeight="1">
      <c r="A44" s="38">
        <v>35</v>
      </c>
      <c r="B44" s="142" t="s">
        <v>70</v>
      </c>
      <c r="C44" s="142"/>
      <c r="D44" s="142"/>
      <c r="E44" s="142"/>
      <c r="F44" s="142"/>
      <c r="G44" s="142"/>
      <c r="H44" s="142"/>
      <c r="I44" s="142"/>
      <c r="J44" s="142"/>
      <c r="K44" s="143"/>
      <c r="L44" s="1"/>
    </row>
    <row r="45" spans="1:12" ht="105.75" customHeight="1">
      <c r="A45" s="38">
        <v>36</v>
      </c>
      <c r="B45" s="53" t="s">
        <v>165</v>
      </c>
      <c r="C45" s="11" t="s">
        <v>53</v>
      </c>
      <c r="D45" s="11">
        <v>2.1</v>
      </c>
      <c r="E45" s="11">
        <v>3.5</v>
      </c>
      <c r="F45" s="11">
        <v>7</v>
      </c>
      <c r="G45" s="11">
        <v>9.1</v>
      </c>
      <c r="H45" s="11">
        <v>10.5</v>
      </c>
      <c r="I45" s="11">
        <v>14</v>
      </c>
      <c r="J45" s="11">
        <v>16.100000000000001</v>
      </c>
      <c r="K45" s="66" t="s">
        <v>136</v>
      </c>
    </row>
    <row r="46" spans="1:12" ht="105" customHeight="1">
      <c r="A46" s="38">
        <v>37</v>
      </c>
      <c r="B46" s="53" t="s">
        <v>166</v>
      </c>
      <c r="C46" s="11" t="s">
        <v>53</v>
      </c>
      <c r="D46" s="11">
        <v>3.5</v>
      </c>
      <c r="E46" s="11">
        <v>0</v>
      </c>
      <c r="F46" s="11">
        <v>10.5</v>
      </c>
      <c r="G46" s="11">
        <v>14</v>
      </c>
      <c r="H46" s="11">
        <v>17.5</v>
      </c>
      <c r="I46" s="11">
        <v>21</v>
      </c>
      <c r="J46" s="11">
        <v>24.5</v>
      </c>
      <c r="K46" s="66" t="s">
        <v>136</v>
      </c>
    </row>
    <row r="47" spans="1:12" ht="108" customHeight="1">
      <c r="A47" s="38">
        <v>38</v>
      </c>
      <c r="B47" s="53" t="s">
        <v>167</v>
      </c>
      <c r="C47" s="11" t="s">
        <v>52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66" t="s">
        <v>136</v>
      </c>
    </row>
    <row r="48" spans="1:12">
      <c r="A48" s="38">
        <v>39</v>
      </c>
      <c r="B48" s="146" t="s">
        <v>236</v>
      </c>
      <c r="C48" s="146"/>
      <c r="D48" s="146"/>
      <c r="E48" s="146"/>
      <c r="F48" s="146"/>
      <c r="G48" s="146"/>
      <c r="H48" s="146"/>
      <c r="I48" s="146"/>
      <c r="J48" s="146"/>
      <c r="K48" s="147"/>
    </row>
    <row r="49" spans="1:11">
      <c r="A49" s="38">
        <v>40</v>
      </c>
      <c r="B49" s="144" t="s">
        <v>82</v>
      </c>
      <c r="C49" s="144"/>
      <c r="D49" s="144"/>
      <c r="E49" s="144"/>
      <c r="F49" s="144"/>
      <c r="G49" s="144"/>
      <c r="H49" s="144"/>
      <c r="I49" s="144"/>
      <c r="J49" s="144"/>
      <c r="K49" s="145"/>
    </row>
    <row r="50" spans="1:11" ht="17.25" customHeight="1">
      <c r="A50" s="38">
        <v>41</v>
      </c>
      <c r="B50" s="178" t="s">
        <v>83</v>
      </c>
      <c r="C50" s="178"/>
      <c r="D50" s="178"/>
      <c r="E50" s="178"/>
      <c r="F50" s="178"/>
      <c r="G50" s="178"/>
      <c r="H50" s="178"/>
      <c r="I50" s="178"/>
      <c r="J50" s="178"/>
      <c r="K50" s="179"/>
    </row>
    <row r="51" spans="1:11" ht="219" customHeight="1">
      <c r="A51" s="38">
        <v>42</v>
      </c>
      <c r="B51" s="53" t="s">
        <v>169</v>
      </c>
      <c r="C51" s="11" t="s">
        <v>52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66" t="s">
        <v>212</v>
      </c>
    </row>
    <row r="52" spans="1:11" ht="221.25" customHeight="1">
      <c r="A52" s="38">
        <v>43</v>
      </c>
      <c r="B52" s="53" t="s">
        <v>168</v>
      </c>
      <c r="C52" s="11" t="s">
        <v>53</v>
      </c>
      <c r="D52" s="11">
        <v>100</v>
      </c>
      <c r="E52" s="11">
        <v>100</v>
      </c>
      <c r="F52" s="11">
        <v>100</v>
      </c>
      <c r="G52" s="11">
        <v>100</v>
      </c>
      <c r="H52" s="11">
        <v>100</v>
      </c>
      <c r="I52" s="11">
        <v>100</v>
      </c>
      <c r="J52" s="11">
        <v>100</v>
      </c>
      <c r="K52" s="66" t="s">
        <v>137</v>
      </c>
    </row>
    <row r="53" spans="1:11" ht="28.5" customHeight="1">
      <c r="A53" s="47">
        <v>44</v>
      </c>
      <c r="B53" s="171" t="s">
        <v>262</v>
      </c>
      <c r="C53" s="172"/>
      <c r="D53" s="172"/>
      <c r="E53" s="172"/>
      <c r="F53" s="172"/>
      <c r="G53" s="172"/>
      <c r="H53" s="172"/>
      <c r="I53" s="172"/>
      <c r="J53" s="172"/>
      <c r="K53" s="173"/>
    </row>
    <row r="54" spans="1:11" ht="50.25" customHeight="1">
      <c r="A54" s="37">
        <v>45</v>
      </c>
      <c r="B54" s="174" t="s">
        <v>148</v>
      </c>
      <c r="C54" s="175"/>
      <c r="D54" s="175"/>
      <c r="E54" s="175"/>
      <c r="F54" s="175"/>
      <c r="G54" s="175"/>
      <c r="H54" s="175"/>
      <c r="I54" s="175"/>
      <c r="J54" s="175"/>
      <c r="K54" s="175"/>
    </row>
    <row r="55" spans="1:11" ht="30" customHeight="1">
      <c r="A55" s="37">
        <v>46</v>
      </c>
      <c r="B55" s="169" t="s">
        <v>199</v>
      </c>
      <c r="C55" s="170"/>
      <c r="D55" s="170"/>
      <c r="E55" s="170"/>
      <c r="F55" s="170"/>
      <c r="G55" s="170"/>
      <c r="H55" s="170"/>
      <c r="I55" s="170"/>
      <c r="J55" s="170"/>
      <c r="K55" s="170"/>
    </row>
    <row r="56" spans="1:11" ht="109.5" customHeight="1">
      <c r="A56" s="37">
        <v>47</v>
      </c>
      <c r="B56" s="54" t="s">
        <v>170</v>
      </c>
      <c r="C56" s="11" t="s">
        <v>53</v>
      </c>
      <c r="D56" s="11">
        <v>100</v>
      </c>
      <c r="E56" s="11">
        <v>100</v>
      </c>
      <c r="F56" s="11">
        <v>100</v>
      </c>
      <c r="G56" s="11">
        <v>100</v>
      </c>
      <c r="H56" s="11">
        <v>100</v>
      </c>
      <c r="I56" s="11">
        <v>100</v>
      </c>
      <c r="J56" s="11">
        <v>100</v>
      </c>
      <c r="K56" s="66" t="s">
        <v>211</v>
      </c>
    </row>
    <row r="57" spans="1:11" ht="80.25" customHeight="1">
      <c r="A57" s="37">
        <v>48</v>
      </c>
      <c r="B57" s="54" t="s">
        <v>171</v>
      </c>
      <c r="C57" s="11" t="s">
        <v>53</v>
      </c>
      <c r="D57" s="11">
        <v>100</v>
      </c>
      <c r="E57" s="11">
        <v>100</v>
      </c>
      <c r="F57" s="11">
        <v>100</v>
      </c>
      <c r="G57" s="11">
        <v>100</v>
      </c>
      <c r="H57" s="11">
        <v>100</v>
      </c>
      <c r="I57" s="11">
        <v>100</v>
      </c>
      <c r="J57" s="11">
        <v>100</v>
      </c>
      <c r="K57" s="66" t="s">
        <v>86</v>
      </c>
    </row>
    <row r="58" spans="1:11">
      <c r="A58" s="37">
        <v>49</v>
      </c>
      <c r="B58" s="180" t="s">
        <v>263</v>
      </c>
      <c r="C58" s="180"/>
      <c r="D58" s="180"/>
      <c r="E58" s="180"/>
      <c r="F58" s="180"/>
      <c r="G58" s="180"/>
      <c r="H58" s="180"/>
      <c r="I58" s="180"/>
      <c r="J58" s="180"/>
      <c r="K58" s="181"/>
    </row>
    <row r="59" spans="1:11">
      <c r="A59" s="37">
        <v>50</v>
      </c>
      <c r="B59" s="174" t="s">
        <v>200</v>
      </c>
      <c r="C59" s="175"/>
      <c r="D59" s="175"/>
      <c r="E59" s="175"/>
      <c r="F59" s="175"/>
      <c r="G59" s="175"/>
      <c r="H59" s="175"/>
      <c r="I59" s="175"/>
      <c r="J59" s="175"/>
      <c r="K59" s="175"/>
    </row>
    <row r="60" spans="1:11">
      <c r="A60" s="37">
        <v>51</v>
      </c>
      <c r="B60" s="176" t="s">
        <v>92</v>
      </c>
      <c r="C60" s="177"/>
      <c r="D60" s="177"/>
      <c r="E60" s="177"/>
      <c r="F60" s="177"/>
      <c r="G60" s="177"/>
      <c r="H60" s="177"/>
      <c r="I60" s="177"/>
      <c r="J60" s="177"/>
      <c r="K60" s="177"/>
    </row>
    <row r="61" spans="1:11" ht="93.75" customHeight="1">
      <c r="A61" s="37">
        <v>52</v>
      </c>
      <c r="B61" s="53" t="s">
        <v>172</v>
      </c>
      <c r="C61" s="11" t="s">
        <v>93</v>
      </c>
      <c r="D61" s="11">
        <v>4</v>
      </c>
      <c r="E61" s="11">
        <v>4</v>
      </c>
      <c r="F61" s="11">
        <v>4</v>
      </c>
      <c r="G61" s="11">
        <v>4</v>
      </c>
      <c r="H61" s="11">
        <v>4</v>
      </c>
      <c r="I61" s="11">
        <v>4</v>
      </c>
      <c r="J61" s="11">
        <v>4</v>
      </c>
      <c r="K61" s="66" t="s">
        <v>196</v>
      </c>
    </row>
    <row r="62" spans="1:11" ht="95.25" customHeight="1">
      <c r="A62" s="37">
        <v>53</v>
      </c>
      <c r="B62" s="53" t="s">
        <v>173</v>
      </c>
      <c r="C62" s="11" t="s">
        <v>94</v>
      </c>
      <c r="D62" s="11">
        <v>16</v>
      </c>
      <c r="E62" s="11">
        <v>16</v>
      </c>
      <c r="F62" s="11">
        <v>16</v>
      </c>
      <c r="G62" s="11">
        <v>20</v>
      </c>
      <c r="H62" s="11">
        <v>20</v>
      </c>
      <c r="I62" s="11">
        <v>20</v>
      </c>
      <c r="J62" s="11">
        <v>20</v>
      </c>
      <c r="K62" s="66" t="s">
        <v>196</v>
      </c>
    </row>
    <row r="63" spans="1:11" ht="94.5" customHeight="1">
      <c r="A63" s="37">
        <v>54</v>
      </c>
      <c r="B63" s="53" t="s">
        <v>174</v>
      </c>
      <c r="C63" s="11" t="s">
        <v>93</v>
      </c>
      <c r="D63" s="11">
        <v>4</v>
      </c>
      <c r="E63" s="11">
        <v>4</v>
      </c>
      <c r="F63" s="11">
        <v>4</v>
      </c>
      <c r="G63" s="11">
        <v>4</v>
      </c>
      <c r="H63" s="11">
        <v>4</v>
      </c>
      <c r="I63" s="11">
        <v>4</v>
      </c>
      <c r="J63" s="11">
        <v>4</v>
      </c>
      <c r="K63" s="66" t="s">
        <v>196</v>
      </c>
    </row>
    <row r="64" spans="1:11" ht="117" customHeight="1">
      <c r="A64" s="37">
        <v>55</v>
      </c>
      <c r="B64" s="53" t="s">
        <v>175</v>
      </c>
      <c r="C64" s="33" t="s">
        <v>95</v>
      </c>
      <c r="D64" s="33" t="s">
        <v>96</v>
      </c>
      <c r="E64" s="33" t="s">
        <v>96</v>
      </c>
      <c r="F64" s="33" t="s">
        <v>96</v>
      </c>
      <c r="G64" s="33" t="s">
        <v>96</v>
      </c>
      <c r="H64" s="33" t="s">
        <v>96</v>
      </c>
      <c r="I64" s="33" t="s">
        <v>96</v>
      </c>
      <c r="J64" s="33" t="s">
        <v>96</v>
      </c>
      <c r="K64" s="66" t="s">
        <v>266</v>
      </c>
    </row>
    <row r="65" spans="1:11" ht="27.75" customHeight="1">
      <c r="A65" s="37">
        <v>56</v>
      </c>
      <c r="B65" s="176" t="s">
        <v>97</v>
      </c>
      <c r="C65" s="177"/>
      <c r="D65" s="177"/>
      <c r="E65" s="177"/>
      <c r="F65" s="177"/>
      <c r="G65" s="177"/>
      <c r="H65" s="177"/>
      <c r="I65" s="177"/>
      <c r="J65" s="177"/>
      <c r="K65" s="177"/>
    </row>
    <row r="66" spans="1:11" ht="93" customHeight="1">
      <c r="A66" s="37">
        <v>57</v>
      </c>
      <c r="B66" s="53" t="s">
        <v>176</v>
      </c>
      <c r="C66" s="11" t="s">
        <v>93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66" t="s">
        <v>196</v>
      </c>
    </row>
    <row r="67" spans="1:11" ht="93.75" customHeight="1">
      <c r="A67" s="37">
        <v>58</v>
      </c>
      <c r="B67" s="53" t="s">
        <v>177</v>
      </c>
      <c r="C67" s="11" t="s">
        <v>93</v>
      </c>
      <c r="D67" s="11">
        <v>4</v>
      </c>
      <c r="E67" s="11">
        <v>4</v>
      </c>
      <c r="F67" s="11">
        <v>4</v>
      </c>
      <c r="G67" s="11">
        <v>4</v>
      </c>
      <c r="H67" s="11">
        <v>4</v>
      </c>
      <c r="I67" s="11">
        <v>4</v>
      </c>
      <c r="J67" s="11">
        <v>4</v>
      </c>
      <c r="K67" s="66" t="s">
        <v>138</v>
      </c>
    </row>
    <row r="68" spans="1:11" ht="169.5" customHeight="1">
      <c r="A68" s="37">
        <v>59</v>
      </c>
      <c r="B68" s="53" t="s">
        <v>178</v>
      </c>
      <c r="C68" s="34" t="s">
        <v>98</v>
      </c>
      <c r="D68" s="11">
        <v>1000</v>
      </c>
      <c r="E68" s="11">
        <v>2500</v>
      </c>
      <c r="F68" s="11">
        <v>2000</v>
      </c>
      <c r="G68" s="11">
        <v>2000</v>
      </c>
      <c r="H68" s="11">
        <v>2000</v>
      </c>
      <c r="I68" s="11">
        <v>2000</v>
      </c>
      <c r="J68" s="11">
        <v>2000</v>
      </c>
      <c r="K68" s="66" t="s">
        <v>196</v>
      </c>
    </row>
    <row r="69" spans="1:11" ht="26.25" customHeight="1">
      <c r="A69" s="37">
        <v>60</v>
      </c>
      <c r="B69" s="176" t="s">
        <v>201</v>
      </c>
      <c r="C69" s="177"/>
      <c r="D69" s="177"/>
      <c r="E69" s="177"/>
      <c r="F69" s="177"/>
      <c r="G69" s="177"/>
      <c r="H69" s="177"/>
      <c r="I69" s="177"/>
      <c r="J69" s="177"/>
      <c r="K69" s="177"/>
    </row>
    <row r="70" spans="1:11" ht="117.75" customHeight="1">
      <c r="A70" s="37">
        <v>61</v>
      </c>
      <c r="B70" s="53" t="s">
        <v>179</v>
      </c>
      <c r="C70" s="34" t="s">
        <v>99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66" t="s">
        <v>266</v>
      </c>
    </row>
    <row r="71" spans="1:11" ht="105.75" customHeight="1">
      <c r="A71" s="37">
        <v>62</v>
      </c>
      <c r="B71" s="53" t="s">
        <v>180</v>
      </c>
      <c r="C71" s="34" t="s">
        <v>99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66" t="s">
        <v>196</v>
      </c>
    </row>
    <row r="72" spans="1:11" ht="18.75" customHeight="1">
      <c r="A72" s="37">
        <v>63</v>
      </c>
      <c r="B72" s="176" t="s">
        <v>100</v>
      </c>
      <c r="C72" s="177"/>
      <c r="D72" s="177"/>
      <c r="E72" s="177"/>
      <c r="F72" s="177"/>
      <c r="G72" s="177"/>
      <c r="H72" s="177"/>
      <c r="I72" s="177"/>
      <c r="J72" s="177"/>
      <c r="K72" s="177"/>
    </row>
    <row r="73" spans="1:11" ht="95.25" customHeight="1">
      <c r="A73" s="37">
        <v>64</v>
      </c>
      <c r="B73" s="53" t="s">
        <v>181</v>
      </c>
      <c r="C73" s="34" t="s">
        <v>101</v>
      </c>
      <c r="D73" s="11">
        <v>1</v>
      </c>
      <c r="E73" s="11">
        <v>0</v>
      </c>
      <c r="F73" s="11">
        <v>1</v>
      </c>
      <c r="G73" s="11">
        <v>1</v>
      </c>
      <c r="H73" s="11">
        <v>1</v>
      </c>
      <c r="I73" s="11">
        <v>1</v>
      </c>
      <c r="J73" s="11">
        <v>1</v>
      </c>
      <c r="K73" s="66" t="s">
        <v>196</v>
      </c>
    </row>
    <row r="74" spans="1:11" ht="120">
      <c r="A74" s="37">
        <v>65</v>
      </c>
      <c r="B74" s="53" t="s">
        <v>182</v>
      </c>
      <c r="C74" s="34" t="s">
        <v>98</v>
      </c>
      <c r="D74" s="11">
        <v>600</v>
      </c>
      <c r="E74" s="11">
        <v>650</v>
      </c>
      <c r="F74" s="11">
        <v>700</v>
      </c>
      <c r="G74" s="11">
        <v>700</v>
      </c>
      <c r="H74" s="11">
        <v>700</v>
      </c>
      <c r="I74" s="11">
        <v>700</v>
      </c>
      <c r="J74" s="11">
        <v>700</v>
      </c>
      <c r="K74" s="66" t="s">
        <v>196</v>
      </c>
    </row>
    <row r="75" spans="1:11" ht="93.75" customHeight="1">
      <c r="A75" s="37">
        <v>66</v>
      </c>
      <c r="B75" s="53" t="s">
        <v>183</v>
      </c>
      <c r="C75" s="34" t="s">
        <v>101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66" t="s">
        <v>196</v>
      </c>
    </row>
    <row r="76" spans="1:11" ht="32.25" customHeight="1">
      <c r="A76" s="37">
        <v>67</v>
      </c>
      <c r="B76" s="180" t="s">
        <v>239</v>
      </c>
      <c r="C76" s="180"/>
      <c r="D76" s="180"/>
      <c r="E76" s="180"/>
      <c r="F76" s="180"/>
      <c r="G76" s="180"/>
      <c r="H76" s="180"/>
      <c r="I76" s="180"/>
      <c r="J76" s="180"/>
      <c r="K76" s="181"/>
    </row>
    <row r="77" spans="1:11" ht="30" customHeight="1">
      <c r="A77" s="37">
        <v>68</v>
      </c>
      <c r="B77" s="174" t="s">
        <v>195</v>
      </c>
      <c r="C77" s="175"/>
      <c r="D77" s="175"/>
      <c r="E77" s="175"/>
      <c r="F77" s="175"/>
      <c r="G77" s="175"/>
      <c r="H77" s="175"/>
      <c r="I77" s="175"/>
      <c r="J77" s="175"/>
      <c r="K77" s="175"/>
    </row>
    <row r="78" spans="1:11" ht="19.5" customHeight="1">
      <c r="A78" s="37">
        <v>69</v>
      </c>
      <c r="B78" s="176" t="s">
        <v>202</v>
      </c>
      <c r="C78" s="177"/>
      <c r="D78" s="177"/>
      <c r="E78" s="177"/>
      <c r="F78" s="177"/>
      <c r="G78" s="177"/>
      <c r="H78" s="177"/>
      <c r="I78" s="177"/>
      <c r="J78" s="177"/>
      <c r="K78" s="177"/>
    </row>
    <row r="79" spans="1:11" ht="105">
      <c r="A79" s="37">
        <v>70</v>
      </c>
      <c r="B79" s="53" t="s">
        <v>184</v>
      </c>
      <c r="C79" s="34" t="s">
        <v>102</v>
      </c>
      <c r="D79" s="34" t="s">
        <v>103</v>
      </c>
      <c r="E79" s="34" t="s">
        <v>103</v>
      </c>
      <c r="F79" s="34" t="s">
        <v>103</v>
      </c>
      <c r="G79" s="34" t="s">
        <v>103</v>
      </c>
      <c r="H79" s="34" t="s">
        <v>103</v>
      </c>
      <c r="I79" s="34" t="s">
        <v>103</v>
      </c>
      <c r="J79" s="34" t="s">
        <v>103</v>
      </c>
      <c r="K79" s="66" t="s">
        <v>267</v>
      </c>
    </row>
    <row r="80" spans="1:11" ht="90">
      <c r="A80" s="37">
        <v>71</v>
      </c>
      <c r="B80" s="53" t="s">
        <v>185</v>
      </c>
      <c r="C80" s="34" t="s">
        <v>93</v>
      </c>
      <c r="D80" s="11">
        <v>20</v>
      </c>
      <c r="E80" s="11">
        <v>40</v>
      </c>
      <c r="F80" s="11">
        <v>20</v>
      </c>
      <c r="G80" s="11">
        <v>20</v>
      </c>
      <c r="H80" s="11">
        <v>20</v>
      </c>
      <c r="I80" s="11">
        <v>20</v>
      </c>
      <c r="J80" s="11">
        <v>20</v>
      </c>
      <c r="K80" s="66" t="s">
        <v>267</v>
      </c>
    </row>
    <row r="81" spans="1:11" ht="27" customHeight="1">
      <c r="A81" s="37">
        <v>72</v>
      </c>
      <c r="B81" s="176" t="s">
        <v>104</v>
      </c>
      <c r="C81" s="177"/>
      <c r="D81" s="177"/>
      <c r="E81" s="177"/>
      <c r="F81" s="177"/>
      <c r="G81" s="177"/>
      <c r="H81" s="177"/>
      <c r="I81" s="177"/>
      <c r="J81" s="177"/>
      <c r="K81" s="177"/>
    </row>
    <row r="82" spans="1:11" ht="105">
      <c r="A82" s="37">
        <v>73</v>
      </c>
      <c r="B82" s="53" t="s">
        <v>186</v>
      </c>
      <c r="C82" s="34" t="s">
        <v>93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  <c r="J82" s="11">
        <v>1</v>
      </c>
      <c r="K82" s="66" t="s">
        <v>267</v>
      </c>
    </row>
    <row r="83" spans="1:11" ht="75.75" customHeight="1">
      <c r="A83" s="37">
        <v>74</v>
      </c>
      <c r="B83" s="53" t="s">
        <v>187</v>
      </c>
      <c r="C83" s="34" t="s">
        <v>93</v>
      </c>
      <c r="D83" s="11">
        <v>2</v>
      </c>
      <c r="E83" s="11">
        <v>2</v>
      </c>
      <c r="F83" s="11">
        <v>2</v>
      </c>
      <c r="G83" s="11">
        <v>2</v>
      </c>
      <c r="H83" s="11">
        <v>2</v>
      </c>
      <c r="I83" s="11">
        <v>2</v>
      </c>
      <c r="J83" s="11">
        <v>2</v>
      </c>
      <c r="K83" s="66" t="s">
        <v>267</v>
      </c>
    </row>
    <row r="84" spans="1:11" ht="90">
      <c r="A84" s="37">
        <v>75</v>
      </c>
      <c r="B84" s="53" t="s">
        <v>188</v>
      </c>
      <c r="C84" s="34" t="s">
        <v>93</v>
      </c>
      <c r="D84" s="11">
        <v>2</v>
      </c>
      <c r="E84" s="11">
        <v>3</v>
      </c>
      <c r="F84" s="11">
        <v>2</v>
      </c>
      <c r="G84" s="11">
        <v>2</v>
      </c>
      <c r="H84" s="11">
        <v>2</v>
      </c>
      <c r="I84" s="11">
        <v>2</v>
      </c>
      <c r="J84" s="11">
        <v>2</v>
      </c>
      <c r="K84" s="66" t="s">
        <v>267</v>
      </c>
    </row>
    <row r="85" spans="1:11" ht="105">
      <c r="A85" s="37">
        <v>76</v>
      </c>
      <c r="B85" s="53" t="s">
        <v>189</v>
      </c>
      <c r="C85" s="34" t="s">
        <v>101</v>
      </c>
      <c r="D85" s="11">
        <v>3</v>
      </c>
      <c r="E85" s="11">
        <v>3</v>
      </c>
      <c r="F85" s="11">
        <v>3</v>
      </c>
      <c r="G85" s="11">
        <v>3</v>
      </c>
      <c r="H85" s="11">
        <v>3</v>
      </c>
      <c r="I85" s="11">
        <v>3</v>
      </c>
      <c r="J85" s="11">
        <v>3</v>
      </c>
      <c r="K85" s="66" t="s">
        <v>267</v>
      </c>
    </row>
    <row r="86" spans="1:11">
      <c r="A86" s="37">
        <v>77</v>
      </c>
      <c r="B86" s="176" t="s">
        <v>105</v>
      </c>
      <c r="C86" s="177"/>
      <c r="D86" s="177"/>
      <c r="E86" s="177"/>
      <c r="F86" s="177"/>
      <c r="G86" s="177"/>
      <c r="H86" s="177"/>
      <c r="I86" s="177"/>
      <c r="J86" s="177"/>
      <c r="K86" s="177"/>
    </row>
    <row r="87" spans="1:11" ht="78" customHeight="1">
      <c r="A87" s="37">
        <v>78</v>
      </c>
      <c r="B87" s="53" t="s">
        <v>190</v>
      </c>
      <c r="C87" s="34" t="s">
        <v>102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  <c r="J87" s="11">
        <v>1</v>
      </c>
      <c r="K87" s="66" t="s">
        <v>267</v>
      </c>
    </row>
    <row r="88" spans="1:11" ht="67.5" customHeight="1">
      <c r="A88" s="37">
        <v>79</v>
      </c>
      <c r="B88" s="77" t="s">
        <v>209</v>
      </c>
      <c r="C88" s="34" t="s">
        <v>93</v>
      </c>
      <c r="D88" s="11">
        <v>4</v>
      </c>
      <c r="E88" s="11">
        <v>3</v>
      </c>
      <c r="F88" s="11">
        <v>4</v>
      </c>
      <c r="G88" s="11">
        <v>4</v>
      </c>
      <c r="H88" s="11">
        <v>4</v>
      </c>
      <c r="I88" s="11">
        <v>4</v>
      </c>
      <c r="J88" s="11">
        <v>4</v>
      </c>
      <c r="K88" s="66" t="s">
        <v>267</v>
      </c>
    </row>
  </sheetData>
  <mergeCells count="46">
    <mergeCell ref="B86:K86"/>
    <mergeCell ref="B50:K50"/>
    <mergeCell ref="B58:K58"/>
    <mergeCell ref="B59:K59"/>
    <mergeCell ref="B60:K60"/>
    <mergeCell ref="B76:K76"/>
    <mergeCell ref="B77:K77"/>
    <mergeCell ref="B78:K78"/>
    <mergeCell ref="B81:K81"/>
    <mergeCell ref="B65:K65"/>
    <mergeCell ref="B69:K69"/>
    <mergeCell ref="B72:K72"/>
    <mergeCell ref="B19:K19"/>
    <mergeCell ref="B17:K17"/>
    <mergeCell ref="B49:K49"/>
    <mergeCell ref="B55:K55"/>
    <mergeCell ref="B26:K26"/>
    <mergeCell ref="B48:K48"/>
    <mergeCell ref="B44:K44"/>
    <mergeCell ref="B53:K53"/>
    <mergeCell ref="B54:K54"/>
    <mergeCell ref="A8:A9"/>
    <mergeCell ref="B10:K10"/>
    <mergeCell ref="B11:K11"/>
    <mergeCell ref="B6:K6"/>
    <mergeCell ref="B7:K7"/>
    <mergeCell ref="D8:J8"/>
    <mergeCell ref="K8:K9"/>
    <mergeCell ref="C8:C9"/>
    <mergeCell ref="B8:B9"/>
    <mergeCell ref="G2:J2"/>
    <mergeCell ref="G3:J3"/>
    <mergeCell ref="B40:K40"/>
    <mergeCell ref="B43:K43"/>
    <mergeCell ref="B34:K34"/>
    <mergeCell ref="B35:K35"/>
    <mergeCell ref="G4:J4"/>
    <mergeCell ref="B21:K21"/>
    <mergeCell ref="B22:K22"/>
    <mergeCell ref="B23:K23"/>
    <mergeCell ref="B12:K12"/>
    <mergeCell ref="B28:K28"/>
    <mergeCell ref="B36:K36"/>
    <mergeCell ref="B30:K30"/>
    <mergeCell ref="B32:K32"/>
    <mergeCell ref="B15:K15"/>
  </mergeCells>
  <phoneticPr fontId="3" type="noConversion"/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7"/>
  <sheetViews>
    <sheetView topLeftCell="A84" workbookViewId="0">
      <selection activeCell="B65" sqref="B65"/>
    </sheetView>
  </sheetViews>
  <sheetFormatPr defaultRowHeight="15"/>
  <cols>
    <col min="1" max="1" width="7.7109375" customWidth="1"/>
    <col min="2" max="2" width="35.140625" customWidth="1"/>
    <col min="3" max="3" width="12" customWidth="1"/>
    <col min="4" max="4" width="9" customWidth="1"/>
    <col min="5" max="5" width="9.42578125" customWidth="1"/>
    <col min="6" max="6" width="20.5703125" customWidth="1"/>
    <col min="7" max="7" width="20.42578125" customWidth="1"/>
  </cols>
  <sheetData>
    <row r="1" spans="1:7" ht="15" hidden="1" customHeight="1">
      <c r="A1" s="84" t="s">
        <v>221</v>
      </c>
      <c r="B1" s="15"/>
      <c r="C1" s="15"/>
      <c r="D1" s="15"/>
      <c r="E1" s="15"/>
      <c r="F1" s="27"/>
    </row>
    <row r="2" spans="1:7" ht="15" hidden="1" customHeight="1">
      <c r="A2" s="84" t="s">
        <v>222</v>
      </c>
      <c r="B2" s="15"/>
      <c r="C2" s="15"/>
      <c r="D2" s="15"/>
      <c r="E2" s="15"/>
      <c r="F2" s="27"/>
    </row>
    <row r="3" spans="1:7" ht="15" hidden="1" customHeight="1">
      <c r="A3" s="84" t="s">
        <v>223</v>
      </c>
      <c r="B3" s="15"/>
      <c r="C3" s="15"/>
      <c r="D3" s="15"/>
      <c r="E3" s="15"/>
      <c r="F3" s="27"/>
    </row>
    <row r="4" spans="1:7" ht="15" hidden="1" customHeight="1">
      <c r="A4" s="85"/>
      <c r="B4" s="15"/>
      <c r="C4" s="15"/>
      <c r="D4" s="15"/>
      <c r="E4" s="15"/>
      <c r="F4" s="27"/>
    </row>
    <row r="5" spans="1:7" hidden="1">
      <c r="A5" s="15"/>
      <c r="B5" s="15"/>
      <c r="C5" s="15"/>
      <c r="D5" s="15"/>
      <c r="E5" s="15"/>
      <c r="F5" s="27"/>
    </row>
    <row r="6" spans="1:7" ht="15.75" customHeight="1">
      <c r="A6" s="79"/>
      <c r="B6" s="194" t="s">
        <v>213</v>
      </c>
      <c r="C6" s="195"/>
      <c r="D6" s="195"/>
      <c r="E6" s="195"/>
      <c r="F6" s="195"/>
    </row>
    <row r="7" spans="1:7" ht="15" customHeight="1">
      <c r="A7" s="196" t="s">
        <v>214</v>
      </c>
      <c r="B7" s="196"/>
      <c r="C7" s="196"/>
      <c r="D7" s="196"/>
      <c r="E7" s="196"/>
      <c r="F7" s="196"/>
    </row>
    <row r="8" spans="1:7" ht="15.75">
      <c r="A8" s="24"/>
      <c r="B8" s="138" t="s">
        <v>139</v>
      </c>
      <c r="C8" s="138"/>
      <c r="D8" s="138"/>
      <c r="E8" s="138"/>
      <c r="F8" s="138"/>
    </row>
    <row r="9" spans="1:7" ht="15" customHeight="1">
      <c r="A9" s="158" t="s">
        <v>216</v>
      </c>
      <c r="B9" s="158" t="s">
        <v>215</v>
      </c>
      <c r="C9" s="158" t="s">
        <v>11</v>
      </c>
      <c r="D9" s="197" t="s">
        <v>12</v>
      </c>
      <c r="E9" s="160"/>
      <c r="F9" s="166" t="s">
        <v>219</v>
      </c>
      <c r="G9" s="166" t="s">
        <v>220</v>
      </c>
    </row>
    <row r="10" spans="1:7">
      <c r="A10" s="158"/>
      <c r="B10" s="158"/>
      <c r="C10" s="158"/>
      <c r="D10" s="25" t="s">
        <v>217</v>
      </c>
      <c r="E10" s="25" t="s">
        <v>218</v>
      </c>
      <c r="F10" s="167"/>
      <c r="G10" s="167"/>
    </row>
    <row r="11" spans="1:7" ht="15" customHeight="1">
      <c r="A11" s="32">
        <v>1</v>
      </c>
      <c r="B11" s="151" t="s">
        <v>197</v>
      </c>
      <c r="C11" s="151"/>
      <c r="D11" s="151"/>
      <c r="E11" s="151"/>
      <c r="F11" s="151"/>
      <c r="G11" s="151"/>
    </row>
    <row r="12" spans="1:7" ht="15" customHeight="1">
      <c r="A12" s="32">
        <v>2</v>
      </c>
      <c r="B12" s="193" t="s">
        <v>123</v>
      </c>
      <c r="C12" s="193"/>
      <c r="D12" s="193"/>
      <c r="E12" s="193"/>
      <c r="F12" s="193"/>
      <c r="G12" s="193"/>
    </row>
    <row r="13" spans="1:7" ht="15" customHeight="1">
      <c r="A13" s="32">
        <v>3</v>
      </c>
      <c r="B13" s="182" t="s">
        <v>35</v>
      </c>
      <c r="C13" s="182"/>
      <c r="D13" s="182"/>
      <c r="E13" s="182"/>
      <c r="F13" s="182"/>
      <c r="G13" s="182"/>
    </row>
    <row r="14" spans="1:7" ht="75">
      <c r="A14" s="32">
        <v>4</v>
      </c>
      <c r="B14" s="80" t="s">
        <v>149</v>
      </c>
      <c r="C14" s="25" t="s">
        <v>18</v>
      </c>
      <c r="D14" s="25">
        <v>70</v>
      </c>
      <c r="E14" s="25">
        <v>70</v>
      </c>
      <c r="F14" s="66">
        <v>100</v>
      </c>
      <c r="G14" s="5"/>
    </row>
    <row r="15" spans="1:7" ht="78.75" customHeight="1">
      <c r="A15" s="32">
        <v>5</v>
      </c>
      <c r="B15" s="80" t="s">
        <v>150</v>
      </c>
      <c r="C15" s="25" t="s">
        <v>19</v>
      </c>
      <c r="D15" s="25">
        <v>17</v>
      </c>
      <c r="E15" s="25">
        <v>17</v>
      </c>
      <c r="F15" s="66">
        <v>100</v>
      </c>
      <c r="G15" s="5"/>
    </row>
    <row r="16" spans="1:7" ht="15" customHeight="1">
      <c r="A16" s="35">
        <v>6</v>
      </c>
      <c r="B16" s="182" t="s">
        <v>20</v>
      </c>
      <c r="C16" s="182"/>
      <c r="D16" s="182"/>
      <c r="E16" s="182"/>
      <c r="F16" s="182"/>
      <c r="G16" s="182"/>
    </row>
    <row r="17" spans="1:7" ht="75">
      <c r="A17" s="35">
        <v>7</v>
      </c>
      <c r="B17" s="80" t="s">
        <v>151</v>
      </c>
      <c r="C17" s="25" t="s">
        <v>21</v>
      </c>
      <c r="D17" s="26">
        <v>2.6</v>
      </c>
      <c r="E17" s="26">
        <v>3</v>
      </c>
      <c r="F17" s="66">
        <v>115</v>
      </c>
      <c r="G17" s="5"/>
    </row>
    <row r="18" spans="1:7" ht="15" customHeight="1">
      <c r="A18" s="32">
        <v>8</v>
      </c>
      <c r="B18" s="182" t="s">
        <v>40</v>
      </c>
      <c r="C18" s="182"/>
      <c r="D18" s="182"/>
      <c r="E18" s="182"/>
      <c r="F18" s="182"/>
      <c r="G18" s="182"/>
    </row>
    <row r="19" spans="1:7" ht="75">
      <c r="A19" s="35">
        <v>9</v>
      </c>
      <c r="B19" s="80" t="s">
        <v>152</v>
      </c>
      <c r="C19" s="25" t="s">
        <v>22</v>
      </c>
      <c r="D19" s="26">
        <v>3</v>
      </c>
      <c r="E19" s="26">
        <v>9</v>
      </c>
      <c r="F19" s="83">
        <f>E19*100/D19</f>
        <v>300</v>
      </c>
      <c r="G19" s="5"/>
    </row>
    <row r="20" spans="1:7" ht="15" customHeight="1">
      <c r="A20" s="35">
        <v>10</v>
      </c>
      <c r="B20" s="182" t="s">
        <v>41</v>
      </c>
      <c r="C20" s="182"/>
      <c r="D20" s="182"/>
      <c r="E20" s="182"/>
      <c r="F20" s="182"/>
      <c r="G20" s="182"/>
    </row>
    <row r="21" spans="1:7" ht="92.25" customHeight="1">
      <c r="A21" s="35">
        <v>11</v>
      </c>
      <c r="B21" s="80" t="s">
        <v>153</v>
      </c>
      <c r="C21" s="25" t="s">
        <v>18</v>
      </c>
      <c r="D21" s="26">
        <v>14</v>
      </c>
      <c r="E21" s="26">
        <v>14</v>
      </c>
      <c r="F21" s="83">
        <f>E21*100/D21</f>
        <v>100</v>
      </c>
      <c r="G21" s="5"/>
    </row>
    <row r="22" spans="1:7" ht="15" customHeight="1">
      <c r="A22" s="35">
        <v>12</v>
      </c>
      <c r="B22" s="151" t="s">
        <v>134</v>
      </c>
      <c r="C22" s="151"/>
      <c r="D22" s="151"/>
      <c r="E22" s="151"/>
      <c r="F22" s="151"/>
      <c r="G22" s="151"/>
    </row>
    <row r="23" spans="1:7" ht="15" customHeight="1">
      <c r="A23" s="35">
        <v>13</v>
      </c>
      <c r="B23" s="183" t="s">
        <v>23</v>
      </c>
      <c r="C23" s="183"/>
      <c r="D23" s="183"/>
      <c r="E23" s="183"/>
      <c r="F23" s="183"/>
      <c r="G23" s="183"/>
    </row>
    <row r="24" spans="1:7" ht="15" customHeight="1">
      <c r="A24" s="35">
        <v>14</v>
      </c>
      <c r="B24" s="182" t="s">
        <v>42</v>
      </c>
      <c r="C24" s="182"/>
      <c r="D24" s="182"/>
      <c r="E24" s="182"/>
      <c r="F24" s="182"/>
      <c r="G24" s="182"/>
    </row>
    <row r="25" spans="1:7" ht="75">
      <c r="A25" s="35">
        <v>15</v>
      </c>
      <c r="B25" s="80" t="s">
        <v>154</v>
      </c>
      <c r="C25" s="26" t="s">
        <v>53</v>
      </c>
      <c r="D25" s="26">
        <v>15</v>
      </c>
      <c r="E25" s="26">
        <v>10</v>
      </c>
      <c r="F25" s="83">
        <f>E25*100/D25</f>
        <v>66.666666666666671</v>
      </c>
      <c r="G25" s="5"/>
    </row>
    <row r="26" spans="1:7" ht="75">
      <c r="A26" s="35">
        <v>16</v>
      </c>
      <c r="B26" s="80" t="s">
        <v>155</v>
      </c>
      <c r="C26" s="26" t="s">
        <v>24</v>
      </c>
      <c r="D26" s="26">
        <v>8.9</v>
      </c>
      <c r="E26" s="26">
        <v>0</v>
      </c>
      <c r="F26" s="66">
        <v>0</v>
      </c>
      <c r="G26" s="5"/>
    </row>
    <row r="27" spans="1:7" ht="15" customHeight="1">
      <c r="A27" s="35">
        <v>17</v>
      </c>
      <c r="B27" s="182" t="s">
        <v>25</v>
      </c>
      <c r="C27" s="182"/>
      <c r="D27" s="182"/>
      <c r="E27" s="182"/>
      <c r="F27" s="182"/>
      <c r="G27" s="182"/>
    </row>
    <row r="28" spans="1:7" ht="75">
      <c r="A28" s="35">
        <v>18</v>
      </c>
      <c r="B28" s="80" t="s">
        <v>156</v>
      </c>
      <c r="C28" s="25" t="s">
        <v>21</v>
      </c>
      <c r="D28" s="26">
        <v>10</v>
      </c>
      <c r="E28" s="26">
        <v>11</v>
      </c>
      <c r="F28" s="83">
        <f>E28*100/D28</f>
        <v>110</v>
      </c>
      <c r="G28" s="5"/>
    </row>
    <row r="29" spans="1:7" ht="15" customHeight="1">
      <c r="A29" s="35">
        <v>19</v>
      </c>
      <c r="B29" s="182" t="s">
        <v>26</v>
      </c>
      <c r="C29" s="182"/>
      <c r="D29" s="182"/>
      <c r="E29" s="182"/>
      <c r="F29" s="182"/>
      <c r="G29" s="182"/>
    </row>
    <row r="30" spans="1:7" ht="45">
      <c r="A30" s="35">
        <v>20</v>
      </c>
      <c r="B30" s="80" t="s">
        <v>157</v>
      </c>
      <c r="C30" s="25" t="s">
        <v>53</v>
      </c>
      <c r="D30" s="26">
        <v>78</v>
      </c>
      <c r="E30" s="26">
        <v>73</v>
      </c>
      <c r="F30" s="66">
        <v>93.5</v>
      </c>
      <c r="G30" s="5"/>
    </row>
    <row r="31" spans="1:7" ht="15" customHeight="1">
      <c r="A31" s="35">
        <v>21</v>
      </c>
      <c r="B31" s="182" t="s">
        <v>33</v>
      </c>
      <c r="C31" s="182"/>
      <c r="D31" s="182"/>
      <c r="E31" s="182"/>
      <c r="F31" s="182"/>
      <c r="G31" s="182"/>
    </row>
    <row r="32" spans="1:7" ht="45">
      <c r="A32" s="35">
        <v>22</v>
      </c>
      <c r="B32" s="80" t="s">
        <v>158</v>
      </c>
      <c r="C32" s="25" t="s">
        <v>18</v>
      </c>
      <c r="D32" s="26">
        <v>120</v>
      </c>
      <c r="E32" s="26">
        <v>120</v>
      </c>
      <c r="F32" s="66">
        <v>100</v>
      </c>
      <c r="G32" s="5"/>
    </row>
    <row r="33" spans="1:7" ht="15" customHeight="1">
      <c r="A33" s="35">
        <v>23</v>
      </c>
      <c r="B33" s="182" t="s">
        <v>34</v>
      </c>
      <c r="C33" s="182"/>
      <c r="D33" s="182"/>
      <c r="E33" s="182"/>
      <c r="F33" s="182"/>
      <c r="G33" s="182"/>
    </row>
    <row r="34" spans="1:7" ht="45">
      <c r="A34" s="35">
        <v>24</v>
      </c>
      <c r="B34" s="80" t="s">
        <v>159</v>
      </c>
      <c r="C34" s="25" t="s">
        <v>18</v>
      </c>
      <c r="D34" s="26">
        <v>17</v>
      </c>
      <c r="E34" s="26">
        <v>17</v>
      </c>
      <c r="F34" s="66">
        <v>100</v>
      </c>
      <c r="G34" s="5"/>
    </row>
    <row r="35" spans="1:7" ht="15" customHeight="1">
      <c r="A35" s="36">
        <v>25</v>
      </c>
      <c r="B35" s="186" t="s">
        <v>206</v>
      </c>
      <c r="C35" s="186"/>
      <c r="D35" s="186"/>
      <c r="E35" s="186"/>
      <c r="F35" s="186"/>
      <c r="G35" s="186"/>
    </row>
    <row r="36" spans="1:7" ht="30" customHeight="1">
      <c r="A36" s="37">
        <v>26</v>
      </c>
      <c r="B36" s="198" t="s">
        <v>71</v>
      </c>
      <c r="C36" s="198"/>
      <c r="D36" s="198"/>
      <c r="E36" s="198"/>
      <c r="F36" s="198"/>
      <c r="G36" s="198"/>
    </row>
    <row r="37" spans="1:7" ht="15" customHeight="1">
      <c r="A37" s="37">
        <v>27</v>
      </c>
      <c r="B37" s="192" t="s">
        <v>55</v>
      </c>
      <c r="C37" s="192"/>
      <c r="D37" s="192"/>
      <c r="E37" s="192"/>
      <c r="F37" s="192"/>
      <c r="G37" s="192"/>
    </row>
    <row r="38" spans="1:7" ht="60">
      <c r="A38" s="37">
        <v>28</v>
      </c>
      <c r="B38" s="81" t="s">
        <v>160</v>
      </c>
      <c r="C38" s="10" t="s">
        <v>52</v>
      </c>
      <c r="D38" s="9">
        <v>0</v>
      </c>
      <c r="E38" s="9">
        <v>0</v>
      </c>
      <c r="F38" s="66"/>
      <c r="G38" s="5"/>
    </row>
    <row r="39" spans="1:7" ht="90">
      <c r="A39" s="37">
        <v>29</v>
      </c>
      <c r="B39" s="81" t="s">
        <v>161</v>
      </c>
      <c r="C39" s="10" t="s">
        <v>53</v>
      </c>
      <c r="D39" s="9">
        <v>95</v>
      </c>
      <c r="E39" s="9"/>
      <c r="F39" s="66"/>
      <c r="G39" s="5"/>
    </row>
    <row r="40" spans="1:7" ht="90">
      <c r="A40" s="37">
        <v>30</v>
      </c>
      <c r="B40" s="81" t="s">
        <v>162</v>
      </c>
      <c r="C40" s="10" t="s">
        <v>53</v>
      </c>
      <c r="D40" s="9">
        <v>5</v>
      </c>
      <c r="E40" s="9"/>
      <c r="F40" s="66"/>
      <c r="G40" s="5"/>
    </row>
    <row r="41" spans="1:7" ht="15" customHeight="1">
      <c r="A41" s="37">
        <v>31</v>
      </c>
      <c r="B41" s="192" t="s">
        <v>54</v>
      </c>
      <c r="C41" s="192"/>
      <c r="D41" s="192"/>
      <c r="E41" s="192"/>
      <c r="F41" s="192"/>
      <c r="G41" s="192"/>
    </row>
    <row r="42" spans="1:7" ht="60">
      <c r="A42" s="37">
        <v>32</v>
      </c>
      <c r="B42" s="81" t="s">
        <v>163</v>
      </c>
      <c r="C42" s="10" t="s">
        <v>56</v>
      </c>
      <c r="D42" s="9">
        <v>6</v>
      </c>
      <c r="E42" s="9"/>
      <c r="F42" s="66"/>
      <c r="G42" s="5"/>
    </row>
    <row r="43" spans="1:7" ht="45">
      <c r="A43" s="37">
        <v>33</v>
      </c>
      <c r="B43" s="81" t="s">
        <v>164</v>
      </c>
      <c r="C43" s="10" t="s">
        <v>53</v>
      </c>
      <c r="D43" s="9">
        <v>0</v>
      </c>
      <c r="E43" s="9"/>
      <c r="F43" s="66"/>
      <c r="G43" s="5"/>
    </row>
    <row r="44" spans="1:7" ht="27.75" customHeight="1">
      <c r="A44" s="37">
        <v>34</v>
      </c>
      <c r="B44" s="191" t="s">
        <v>57</v>
      </c>
      <c r="C44" s="191"/>
      <c r="D44" s="191"/>
      <c r="E44" s="191"/>
      <c r="F44" s="191"/>
      <c r="G44" s="191"/>
    </row>
    <row r="45" spans="1:7" ht="29.25" customHeight="1">
      <c r="A45" s="38">
        <v>35</v>
      </c>
      <c r="B45" s="192" t="s">
        <v>70</v>
      </c>
      <c r="C45" s="192"/>
      <c r="D45" s="192"/>
      <c r="E45" s="192"/>
      <c r="F45" s="192"/>
      <c r="G45" s="192"/>
    </row>
    <row r="46" spans="1:7" ht="90">
      <c r="A46" s="38">
        <v>36</v>
      </c>
      <c r="B46" s="77" t="s">
        <v>165</v>
      </c>
      <c r="C46" s="11" t="s">
        <v>53</v>
      </c>
      <c r="D46" s="11">
        <v>2.1</v>
      </c>
      <c r="E46" s="11"/>
      <c r="F46" s="66"/>
      <c r="G46" s="5"/>
    </row>
    <row r="47" spans="1:7" ht="75">
      <c r="A47" s="38">
        <v>37</v>
      </c>
      <c r="B47" s="77" t="s">
        <v>166</v>
      </c>
      <c r="C47" s="11" t="s">
        <v>53</v>
      </c>
      <c r="D47" s="11">
        <v>3.5</v>
      </c>
      <c r="E47" s="11"/>
      <c r="F47" s="66"/>
      <c r="G47" s="5"/>
    </row>
    <row r="48" spans="1:7" ht="60">
      <c r="A48" s="38">
        <v>38</v>
      </c>
      <c r="B48" s="77" t="s">
        <v>167</v>
      </c>
      <c r="C48" s="11" t="s">
        <v>52</v>
      </c>
      <c r="D48" s="11">
        <v>0</v>
      </c>
      <c r="E48" s="11">
        <v>0</v>
      </c>
      <c r="F48" s="66"/>
      <c r="G48" s="5"/>
    </row>
    <row r="49" spans="1:7" ht="15" customHeight="1">
      <c r="A49" s="38">
        <v>39</v>
      </c>
      <c r="B49" s="186" t="s">
        <v>207</v>
      </c>
      <c r="C49" s="186"/>
      <c r="D49" s="186"/>
      <c r="E49" s="186"/>
      <c r="F49" s="186"/>
      <c r="G49" s="186"/>
    </row>
    <row r="50" spans="1:7" ht="15" customHeight="1">
      <c r="A50" s="38">
        <v>40</v>
      </c>
      <c r="B50" s="191" t="s">
        <v>82</v>
      </c>
      <c r="C50" s="191"/>
      <c r="D50" s="191"/>
      <c r="E50" s="191"/>
      <c r="F50" s="191"/>
      <c r="G50" s="191"/>
    </row>
    <row r="51" spans="1:7" ht="15" customHeight="1">
      <c r="A51" s="38">
        <v>41</v>
      </c>
      <c r="B51" s="190" t="s">
        <v>83</v>
      </c>
      <c r="C51" s="190"/>
      <c r="D51" s="190"/>
      <c r="E51" s="190"/>
      <c r="F51" s="190"/>
      <c r="G51" s="190"/>
    </row>
    <row r="52" spans="1:7" ht="45">
      <c r="A52" s="38">
        <v>42</v>
      </c>
      <c r="B52" s="77" t="s">
        <v>169</v>
      </c>
      <c r="C52" s="11" t="s">
        <v>52</v>
      </c>
      <c r="D52" s="11">
        <v>0</v>
      </c>
      <c r="E52" s="11">
        <v>0</v>
      </c>
      <c r="F52" s="66"/>
      <c r="G52" s="5"/>
    </row>
    <row r="53" spans="1:7" ht="60">
      <c r="A53" s="38">
        <v>43</v>
      </c>
      <c r="B53" s="77" t="s">
        <v>168</v>
      </c>
      <c r="C53" s="11" t="s">
        <v>53</v>
      </c>
      <c r="D53" s="11">
        <v>100</v>
      </c>
      <c r="E53" s="11">
        <v>100</v>
      </c>
      <c r="F53" s="66"/>
      <c r="G53" s="5"/>
    </row>
    <row r="54" spans="1:7" ht="15" customHeight="1">
      <c r="A54" s="47">
        <v>44</v>
      </c>
      <c r="B54" s="187" t="s">
        <v>203</v>
      </c>
      <c r="C54" s="187"/>
      <c r="D54" s="187"/>
      <c r="E54" s="187"/>
      <c r="F54" s="187"/>
      <c r="G54" s="187"/>
    </row>
    <row r="55" spans="1:7" ht="15" customHeight="1">
      <c r="A55" s="37">
        <v>45</v>
      </c>
      <c r="B55" s="185" t="s">
        <v>148</v>
      </c>
      <c r="C55" s="185"/>
      <c r="D55" s="185"/>
      <c r="E55" s="185"/>
      <c r="F55" s="185"/>
      <c r="G55" s="185"/>
    </row>
    <row r="56" spans="1:7" ht="15" customHeight="1">
      <c r="A56" s="37">
        <v>46</v>
      </c>
      <c r="B56" s="184" t="s">
        <v>199</v>
      </c>
      <c r="C56" s="184"/>
      <c r="D56" s="184"/>
      <c r="E56" s="184"/>
      <c r="F56" s="184"/>
      <c r="G56" s="184"/>
    </row>
    <row r="57" spans="1:7" ht="120">
      <c r="A57" s="37">
        <v>47</v>
      </c>
      <c r="B57" s="82" t="s">
        <v>170</v>
      </c>
      <c r="C57" s="11" t="s">
        <v>53</v>
      </c>
      <c r="D57" s="11">
        <v>100</v>
      </c>
      <c r="E57" s="11"/>
      <c r="F57" s="66"/>
      <c r="G57" s="5"/>
    </row>
    <row r="58" spans="1:7" ht="60">
      <c r="A58" s="37">
        <v>48</v>
      </c>
      <c r="B58" s="82" t="s">
        <v>171</v>
      </c>
      <c r="C58" s="11" t="s">
        <v>53</v>
      </c>
      <c r="D58" s="11">
        <v>100</v>
      </c>
      <c r="E58" s="11"/>
      <c r="F58" s="66"/>
      <c r="G58" s="5"/>
    </row>
    <row r="59" spans="1:7" ht="15" customHeight="1">
      <c r="A59" s="37">
        <v>49</v>
      </c>
      <c r="B59" s="189" t="s">
        <v>198</v>
      </c>
      <c r="C59" s="189"/>
      <c r="D59" s="189"/>
      <c r="E59" s="189"/>
      <c r="F59" s="189"/>
      <c r="G59" s="189"/>
    </row>
    <row r="60" spans="1:7" ht="15" customHeight="1">
      <c r="A60" s="37">
        <v>50</v>
      </c>
      <c r="B60" s="185" t="s">
        <v>200</v>
      </c>
      <c r="C60" s="185"/>
      <c r="D60" s="185"/>
      <c r="E60" s="185"/>
      <c r="F60" s="185"/>
      <c r="G60" s="185"/>
    </row>
    <row r="61" spans="1:7" ht="23.25" customHeight="1">
      <c r="A61" s="37">
        <v>51</v>
      </c>
      <c r="B61" s="188" t="s">
        <v>92</v>
      </c>
      <c r="C61" s="188"/>
      <c r="D61" s="188"/>
      <c r="E61" s="188"/>
      <c r="F61" s="188"/>
      <c r="G61" s="188"/>
    </row>
    <row r="62" spans="1:7" ht="90">
      <c r="A62" s="37">
        <v>52</v>
      </c>
      <c r="B62" s="77" t="s">
        <v>172</v>
      </c>
      <c r="C62" s="11" t="s">
        <v>93</v>
      </c>
      <c r="D62" s="11">
        <v>4</v>
      </c>
      <c r="E62" s="11"/>
      <c r="F62" s="66"/>
      <c r="G62" s="5"/>
    </row>
    <row r="63" spans="1:7" ht="75">
      <c r="A63" s="37">
        <v>53</v>
      </c>
      <c r="B63" s="77" t="s">
        <v>173</v>
      </c>
      <c r="C63" s="11" t="s">
        <v>94</v>
      </c>
      <c r="D63" s="11">
        <v>16</v>
      </c>
      <c r="E63" s="11"/>
      <c r="F63" s="66"/>
      <c r="G63" s="5"/>
    </row>
    <row r="64" spans="1:7" ht="90">
      <c r="A64" s="37">
        <v>54</v>
      </c>
      <c r="B64" s="77" t="s">
        <v>174</v>
      </c>
      <c r="C64" s="11" t="s">
        <v>93</v>
      </c>
      <c r="D64" s="11">
        <v>4</v>
      </c>
      <c r="E64" s="11"/>
      <c r="F64" s="66"/>
      <c r="G64" s="5"/>
    </row>
    <row r="65" spans="1:7" ht="60">
      <c r="A65" s="37">
        <v>55</v>
      </c>
      <c r="B65" s="77" t="s">
        <v>175</v>
      </c>
      <c r="C65" s="33" t="s">
        <v>95</v>
      </c>
      <c r="D65" s="33" t="s">
        <v>96</v>
      </c>
      <c r="E65" s="33"/>
      <c r="F65" s="66"/>
      <c r="G65" s="5"/>
    </row>
    <row r="66" spans="1:7" ht="32.25" customHeight="1">
      <c r="A66" s="37">
        <v>56</v>
      </c>
      <c r="B66" s="188" t="s">
        <v>97</v>
      </c>
      <c r="C66" s="188"/>
      <c r="D66" s="188"/>
      <c r="E66" s="188"/>
      <c r="F66" s="188"/>
      <c r="G66" s="188"/>
    </row>
    <row r="67" spans="1:7" ht="75">
      <c r="A67" s="37">
        <v>57</v>
      </c>
      <c r="B67" s="77" t="s">
        <v>176</v>
      </c>
      <c r="C67" s="11" t="s">
        <v>93</v>
      </c>
      <c r="D67" s="11">
        <v>1</v>
      </c>
      <c r="E67" s="11"/>
      <c r="F67" s="66"/>
      <c r="G67" s="5"/>
    </row>
    <row r="68" spans="1:7" ht="75">
      <c r="A68" s="37">
        <v>58</v>
      </c>
      <c r="B68" s="77" t="s">
        <v>177</v>
      </c>
      <c r="C68" s="11" t="s">
        <v>93</v>
      </c>
      <c r="D68" s="11">
        <v>4</v>
      </c>
      <c r="E68" s="11"/>
      <c r="F68" s="66"/>
      <c r="G68" s="5"/>
    </row>
    <row r="69" spans="1:7" ht="165">
      <c r="A69" s="37">
        <v>59</v>
      </c>
      <c r="B69" s="77" t="s">
        <v>178</v>
      </c>
      <c r="C69" s="34" t="s">
        <v>98</v>
      </c>
      <c r="D69" s="11">
        <v>1000</v>
      </c>
      <c r="E69" s="11"/>
      <c r="F69" s="66"/>
      <c r="G69" s="5"/>
    </row>
    <row r="70" spans="1:7" ht="24" customHeight="1">
      <c r="A70" s="37">
        <v>60</v>
      </c>
      <c r="B70" s="188" t="s">
        <v>201</v>
      </c>
      <c r="C70" s="188"/>
      <c r="D70" s="188"/>
      <c r="E70" s="188"/>
      <c r="F70" s="188"/>
      <c r="G70" s="188"/>
    </row>
    <row r="71" spans="1:7" ht="60">
      <c r="A71" s="37">
        <v>61</v>
      </c>
      <c r="B71" s="77" t="s">
        <v>179</v>
      </c>
      <c r="C71" s="34" t="s">
        <v>99</v>
      </c>
      <c r="D71" s="11">
        <v>1</v>
      </c>
      <c r="E71" s="11"/>
      <c r="F71" s="66"/>
      <c r="G71" s="5"/>
    </row>
    <row r="72" spans="1:7" ht="105">
      <c r="A72" s="37">
        <v>62</v>
      </c>
      <c r="B72" s="77" t="s">
        <v>180</v>
      </c>
      <c r="C72" s="34" t="s">
        <v>99</v>
      </c>
      <c r="D72" s="11">
        <v>1</v>
      </c>
      <c r="E72" s="11"/>
      <c r="F72" s="66"/>
      <c r="G72" s="5"/>
    </row>
    <row r="73" spans="1:7" ht="15" customHeight="1">
      <c r="A73" s="37">
        <v>63</v>
      </c>
      <c r="B73" s="188" t="s">
        <v>100</v>
      </c>
      <c r="C73" s="188"/>
      <c r="D73" s="188"/>
      <c r="E73" s="188"/>
      <c r="F73" s="188"/>
      <c r="G73" s="188"/>
    </row>
    <row r="74" spans="1:7" ht="60">
      <c r="A74" s="37">
        <v>64</v>
      </c>
      <c r="B74" s="77" t="s">
        <v>181</v>
      </c>
      <c r="C74" s="34" t="s">
        <v>101</v>
      </c>
      <c r="D74" s="11">
        <v>1</v>
      </c>
      <c r="E74" s="11"/>
      <c r="F74" s="66"/>
      <c r="G74" s="5"/>
    </row>
    <row r="75" spans="1:7" ht="120">
      <c r="A75" s="37">
        <v>65</v>
      </c>
      <c r="B75" s="77" t="s">
        <v>182</v>
      </c>
      <c r="C75" s="34" t="s">
        <v>98</v>
      </c>
      <c r="D75" s="11">
        <v>600</v>
      </c>
      <c r="E75" s="11"/>
      <c r="F75" s="66"/>
      <c r="G75" s="5"/>
    </row>
    <row r="76" spans="1:7" ht="60">
      <c r="A76" s="37">
        <v>66</v>
      </c>
      <c r="B76" s="77" t="s">
        <v>183</v>
      </c>
      <c r="C76" s="34" t="s">
        <v>101</v>
      </c>
      <c r="D76" s="11">
        <v>1</v>
      </c>
      <c r="E76" s="11"/>
      <c r="F76" s="66"/>
      <c r="G76" s="5"/>
    </row>
    <row r="77" spans="1:7" ht="29.25" customHeight="1">
      <c r="A77" s="37">
        <v>67</v>
      </c>
      <c r="B77" s="189" t="s">
        <v>210</v>
      </c>
      <c r="C77" s="189"/>
      <c r="D77" s="189"/>
      <c r="E77" s="189"/>
      <c r="F77" s="189"/>
      <c r="G77" s="189"/>
    </row>
    <row r="78" spans="1:7" ht="28.5" customHeight="1">
      <c r="A78" s="37">
        <v>68</v>
      </c>
      <c r="B78" s="185" t="s">
        <v>195</v>
      </c>
      <c r="C78" s="185"/>
      <c r="D78" s="185"/>
      <c r="E78" s="185"/>
      <c r="F78" s="185"/>
      <c r="G78" s="185"/>
    </row>
    <row r="79" spans="1:7" ht="22.5" customHeight="1">
      <c r="A79" s="37">
        <v>69</v>
      </c>
      <c r="B79" s="188" t="s">
        <v>202</v>
      </c>
      <c r="C79" s="188"/>
      <c r="D79" s="188"/>
      <c r="E79" s="188"/>
      <c r="F79" s="188"/>
      <c r="G79" s="188"/>
    </row>
    <row r="80" spans="1:7" ht="105">
      <c r="A80" s="37">
        <v>70</v>
      </c>
      <c r="B80" s="77" t="s">
        <v>184</v>
      </c>
      <c r="C80" s="34" t="s">
        <v>102</v>
      </c>
      <c r="D80" s="34" t="s">
        <v>103</v>
      </c>
      <c r="E80" s="34"/>
      <c r="F80" s="66"/>
      <c r="G80" s="5"/>
    </row>
    <row r="81" spans="1:7" ht="90">
      <c r="A81" s="37">
        <v>71</v>
      </c>
      <c r="B81" s="77" t="s">
        <v>185</v>
      </c>
      <c r="C81" s="34" t="s">
        <v>93</v>
      </c>
      <c r="D81" s="11">
        <v>20</v>
      </c>
      <c r="E81" s="11"/>
      <c r="F81" s="66"/>
      <c r="G81" s="5"/>
    </row>
    <row r="82" spans="1:7" ht="24.75" customHeight="1">
      <c r="A82" s="37">
        <v>72</v>
      </c>
      <c r="B82" s="188" t="s">
        <v>104</v>
      </c>
      <c r="C82" s="188"/>
      <c r="D82" s="188"/>
      <c r="E82" s="188"/>
      <c r="F82" s="188"/>
      <c r="G82" s="188"/>
    </row>
    <row r="83" spans="1:7" ht="105">
      <c r="A83" s="37">
        <v>73</v>
      </c>
      <c r="B83" s="77" t="s">
        <v>186</v>
      </c>
      <c r="C83" s="34" t="s">
        <v>93</v>
      </c>
      <c r="D83" s="11">
        <v>1</v>
      </c>
      <c r="E83" s="11"/>
      <c r="F83" s="66"/>
      <c r="G83" s="5"/>
    </row>
    <row r="84" spans="1:7" ht="75">
      <c r="A84" s="37">
        <v>74</v>
      </c>
      <c r="B84" s="77" t="s">
        <v>187</v>
      </c>
      <c r="C84" s="34" t="s">
        <v>93</v>
      </c>
      <c r="D84" s="11">
        <v>2</v>
      </c>
      <c r="E84" s="11"/>
      <c r="F84" s="66"/>
      <c r="G84" s="5"/>
    </row>
    <row r="85" spans="1:7" ht="90">
      <c r="A85" s="37">
        <v>75</v>
      </c>
      <c r="B85" s="77" t="s">
        <v>188</v>
      </c>
      <c r="C85" s="34" t="s">
        <v>93</v>
      </c>
      <c r="D85" s="11">
        <v>2</v>
      </c>
      <c r="E85" s="11"/>
      <c r="F85" s="66"/>
      <c r="G85" s="5"/>
    </row>
    <row r="86" spans="1:7" ht="105">
      <c r="A86" s="37">
        <v>76</v>
      </c>
      <c r="B86" s="77" t="s">
        <v>189</v>
      </c>
      <c r="C86" s="34" t="s">
        <v>101</v>
      </c>
      <c r="D86" s="11">
        <v>3</v>
      </c>
      <c r="E86" s="11"/>
      <c r="F86" s="66"/>
      <c r="G86" s="5"/>
    </row>
    <row r="87" spans="1:7" ht="25.5" customHeight="1">
      <c r="A87" s="37">
        <v>77</v>
      </c>
      <c r="B87" s="188" t="s">
        <v>105</v>
      </c>
      <c r="C87" s="188"/>
      <c r="D87" s="188"/>
      <c r="E87" s="188"/>
      <c r="F87" s="188"/>
      <c r="G87" s="188"/>
    </row>
    <row r="88" spans="1:7" ht="90">
      <c r="A88" s="37">
        <v>78</v>
      </c>
      <c r="B88" s="77" t="s">
        <v>190</v>
      </c>
      <c r="C88" s="34" t="s">
        <v>102</v>
      </c>
      <c r="D88" s="11">
        <v>1</v>
      </c>
      <c r="E88" s="11"/>
      <c r="F88" s="66"/>
      <c r="G88" s="5"/>
    </row>
    <row r="89" spans="1:7" ht="75">
      <c r="A89" s="37">
        <v>79</v>
      </c>
      <c r="B89" s="77" t="s">
        <v>209</v>
      </c>
      <c r="C89" s="34" t="s">
        <v>93</v>
      </c>
      <c r="D89" s="11">
        <v>4</v>
      </c>
      <c r="E89" s="11"/>
      <c r="F89" s="66"/>
      <c r="G89" s="5"/>
    </row>
    <row r="97" ht="12" customHeight="1"/>
  </sheetData>
  <mergeCells count="45">
    <mergeCell ref="B11:G11"/>
    <mergeCell ref="B12:G12"/>
    <mergeCell ref="B13:G13"/>
    <mergeCell ref="B60:G60"/>
    <mergeCell ref="B6:F6"/>
    <mergeCell ref="B8:F8"/>
    <mergeCell ref="B9:B10"/>
    <mergeCell ref="C9:C10"/>
    <mergeCell ref="F9:F10"/>
    <mergeCell ref="A7:F7"/>
    <mergeCell ref="D9:E9"/>
    <mergeCell ref="A9:A10"/>
    <mergeCell ref="B41:G41"/>
    <mergeCell ref="B37:G37"/>
    <mergeCell ref="B36:G36"/>
    <mergeCell ref="G9:G10"/>
    <mergeCell ref="B18:G18"/>
    <mergeCell ref="B16:G16"/>
    <mergeCell ref="B73:G73"/>
    <mergeCell ref="B51:G51"/>
    <mergeCell ref="B27:G27"/>
    <mergeCell ref="B29:G29"/>
    <mergeCell ref="B31:G31"/>
    <mergeCell ref="B50:G50"/>
    <mergeCell ref="B49:G49"/>
    <mergeCell ref="B45:G45"/>
    <mergeCell ref="B33:G33"/>
    <mergeCell ref="B44:G44"/>
    <mergeCell ref="B70:G70"/>
    <mergeCell ref="B66:G66"/>
    <mergeCell ref="B61:G61"/>
    <mergeCell ref="B59:G59"/>
    <mergeCell ref="B87:G87"/>
    <mergeCell ref="B79:G79"/>
    <mergeCell ref="B78:G78"/>
    <mergeCell ref="B77:G77"/>
    <mergeCell ref="B82:G82"/>
    <mergeCell ref="B20:G20"/>
    <mergeCell ref="B22:G22"/>
    <mergeCell ref="B23:G23"/>
    <mergeCell ref="B56:G56"/>
    <mergeCell ref="B24:G24"/>
    <mergeCell ref="B55:G55"/>
    <mergeCell ref="B35:G35"/>
    <mergeCell ref="B54:G54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0"/>
  <sheetViews>
    <sheetView topLeftCell="A22" workbookViewId="0">
      <selection activeCell="G4" sqref="G4"/>
    </sheetView>
  </sheetViews>
  <sheetFormatPr defaultRowHeight="15"/>
  <cols>
    <col min="1" max="1" width="5" customWidth="1"/>
    <col min="2" max="2" width="61.42578125" customWidth="1"/>
    <col min="3" max="3" width="13.85546875" customWidth="1"/>
    <col min="4" max="4" width="14.140625" customWidth="1"/>
    <col min="5" max="5" width="16.140625" customWidth="1"/>
    <col min="6" max="6" width="15.42578125" customWidth="1"/>
  </cols>
  <sheetData>
    <row r="1" spans="1:6" ht="15.75">
      <c r="A1" s="199" t="s">
        <v>221</v>
      </c>
      <c r="B1" s="199"/>
      <c r="C1" s="199"/>
      <c r="D1" s="199"/>
      <c r="E1" s="199"/>
      <c r="F1" s="199"/>
    </row>
    <row r="2" spans="1:6" ht="15.75">
      <c r="A2" s="199" t="s">
        <v>222</v>
      </c>
      <c r="B2" s="199"/>
      <c r="C2" s="199"/>
      <c r="D2" s="199"/>
      <c r="E2" s="199"/>
      <c r="F2" s="199"/>
    </row>
    <row r="3" spans="1:6" ht="15.75">
      <c r="A3" s="199" t="s">
        <v>223</v>
      </c>
      <c r="B3" s="199"/>
      <c r="C3" s="199"/>
      <c r="D3" s="199"/>
      <c r="E3" s="199"/>
      <c r="F3" s="199"/>
    </row>
    <row r="4" spans="1:6" ht="15.75">
      <c r="A4" s="85"/>
    </row>
    <row r="5" spans="1:6">
      <c r="A5" s="139" t="s">
        <v>0</v>
      </c>
      <c r="B5" s="140" t="s">
        <v>1</v>
      </c>
      <c r="C5" s="140" t="s">
        <v>224</v>
      </c>
      <c r="D5" s="140"/>
      <c r="E5" s="140"/>
      <c r="F5" s="140" t="s">
        <v>226</v>
      </c>
    </row>
    <row r="6" spans="1:6">
      <c r="A6" s="139"/>
      <c r="B6" s="140"/>
      <c r="C6" s="12" t="s">
        <v>217</v>
      </c>
      <c r="D6" s="40" t="s">
        <v>225</v>
      </c>
      <c r="E6" s="40" t="s">
        <v>53</v>
      </c>
      <c r="F6" s="140"/>
    </row>
    <row r="7" spans="1:6">
      <c r="A7" s="19">
        <v>1</v>
      </c>
      <c r="B7" s="67" t="s">
        <v>5</v>
      </c>
      <c r="C7" s="56">
        <f>SUM(C8:C11)</f>
        <v>1935</v>
      </c>
      <c r="D7" s="56">
        <f>SUM(D8:D11)</f>
        <v>193.44</v>
      </c>
      <c r="E7" s="56">
        <f>D7*100/C7</f>
        <v>9.9968992248062012</v>
      </c>
      <c r="F7" s="19"/>
    </row>
    <row r="8" spans="1:6">
      <c r="A8" s="19">
        <v>2</v>
      </c>
      <c r="B8" s="68" t="s">
        <v>6</v>
      </c>
      <c r="C8" s="57">
        <f>C13+C18</f>
        <v>0</v>
      </c>
      <c r="D8" s="57">
        <v>0</v>
      </c>
      <c r="E8" s="56"/>
      <c r="F8" s="19"/>
    </row>
    <row r="9" spans="1:6">
      <c r="A9" s="19">
        <v>3</v>
      </c>
      <c r="B9" s="68" t="s">
        <v>7</v>
      </c>
      <c r="C9" s="57">
        <f>C14+C19</f>
        <v>0</v>
      </c>
      <c r="D9" s="57">
        <v>0</v>
      </c>
      <c r="E9" s="56"/>
      <c r="F9" s="19"/>
    </row>
    <row r="10" spans="1:6">
      <c r="A10" s="19">
        <v>4</v>
      </c>
      <c r="B10" s="68" t="s">
        <v>8</v>
      </c>
      <c r="C10" s="57">
        <f>C15+C20</f>
        <v>1935</v>
      </c>
      <c r="D10" s="57">
        <f>D15+D20</f>
        <v>193.44</v>
      </c>
      <c r="E10" s="56">
        <f>D10*100/C10</f>
        <v>9.9968992248062012</v>
      </c>
      <c r="F10" s="19"/>
    </row>
    <row r="11" spans="1:6">
      <c r="A11" s="19">
        <v>5</v>
      </c>
      <c r="B11" s="68" t="s">
        <v>9</v>
      </c>
      <c r="C11" s="57">
        <f>C16+C21</f>
        <v>0</v>
      </c>
      <c r="D11" s="57">
        <v>0</v>
      </c>
      <c r="E11" s="56"/>
      <c r="F11" s="19"/>
    </row>
    <row r="12" spans="1:6">
      <c r="A12" s="19">
        <v>6</v>
      </c>
      <c r="B12" s="67" t="s">
        <v>72</v>
      </c>
      <c r="C12" s="57">
        <f>SUM(C13:C16)</f>
        <v>0</v>
      </c>
      <c r="D12" s="57">
        <v>0</v>
      </c>
      <c r="E12" s="56"/>
      <c r="F12" s="19"/>
    </row>
    <row r="13" spans="1:6">
      <c r="A13" s="19">
        <v>7</v>
      </c>
      <c r="B13" s="68" t="s">
        <v>6</v>
      </c>
      <c r="C13" s="57">
        <v>0</v>
      </c>
      <c r="D13" s="57">
        <v>0</v>
      </c>
      <c r="E13" s="56"/>
      <c r="F13" s="19"/>
    </row>
    <row r="14" spans="1:6">
      <c r="A14" s="19">
        <v>8</v>
      </c>
      <c r="B14" s="68" t="s">
        <v>7</v>
      </c>
      <c r="C14" s="57">
        <f>C56</f>
        <v>0</v>
      </c>
      <c r="D14" s="57">
        <f>D56</f>
        <v>0</v>
      </c>
      <c r="E14" s="56"/>
      <c r="F14" s="19"/>
    </row>
    <row r="15" spans="1:6">
      <c r="A15" s="19">
        <v>9</v>
      </c>
      <c r="B15" s="68" t="s">
        <v>8</v>
      </c>
      <c r="C15" s="57">
        <f>C57</f>
        <v>0</v>
      </c>
      <c r="D15" s="57">
        <f>D57</f>
        <v>0</v>
      </c>
      <c r="E15" s="56"/>
      <c r="F15" s="19"/>
    </row>
    <row r="16" spans="1:6">
      <c r="A16" s="19">
        <v>10</v>
      </c>
      <c r="B16" s="68" t="s">
        <v>9</v>
      </c>
      <c r="C16" s="57">
        <v>0</v>
      </c>
      <c r="D16" s="57">
        <v>0</v>
      </c>
      <c r="E16" s="56"/>
      <c r="F16" s="19"/>
    </row>
    <row r="17" spans="1:6">
      <c r="A17" s="19">
        <v>11</v>
      </c>
      <c r="B17" s="67" t="s">
        <v>73</v>
      </c>
      <c r="C17" s="56">
        <f>SUM(C18:C21)</f>
        <v>1935</v>
      </c>
      <c r="D17" s="56">
        <f>SUM(D18:D21)</f>
        <v>193.44</v>
      </c>
      <c r="E17" s="56">
        <f>D17*100/C17</f>
        <v>9.9968992248062012</v>
      </c>
      <c r="F17" s="19"/>
    </row>
    <row r="18" spans="1:6">
      <c r="A18" s="19">
        <v>12</v>
      </c>
      <c r="B18" s="68" t="s">
        <v>6</v>
      </c>
      <c r="C18" s="57">
        <f>C93</f>
        <v>0</v>
      </c>
      <c r="D18" s="57">
        <f>D93</f>
        <v>0</v>
      </c>
      <c r="E18" s="56"/>
      <c r="F18" s="19"/>
    </row>
    <row r="19" spans="1:6">
      <c r="A19" s="19">
        <v>13</v>
      </c>
      <c r="B19" s="68" t="s">
        <v>7</v>
      </c>
      <c r="C19" s="57">
        <v>0</v>
      </c>
      <c r="D19" s="57">
        <v>0</v>
      </c>
      <c r="E19" s="56"/>
      <c r="F19" s="19"/>
    </row>
    <row r="20" spans="1:6">
      <c r="A20" s="19">
        <v>14</v>
      </c>
      <c r="B20" s="68" t="s">
        <v>8</v>
      </c>
      <c r="C20" s="57">
        <f>C24+C38</f>
        <v>1935</v>
      </c>
      <c r="D20" s="57">
        <f>D24+D38</f>
        <v>193.44</v>
      </c>
      <c r="E20" s="56">
        <f>D20*100/C20</f>
        <v>9.9968992248062012</v>
      </c>
      <c r="F20" s="19"/>
    </row>
    <row r="21" spans="1:6">
      <c r="A21" s="19">
        <v>15</v>
      </c>
      <c r="B21" s="68" t="s">
        <v>9</v>
      </c>
      <c r="C21" s="57">
        <v>0</v>
      </c>
      <c r="D21" s="57">
        <v>0</v>
      </c>
      <c r="E21" s="56"/>
      <c r="F21" s="19"/>
    </row>
    <row r="22" spans="1:6" ht="32.25" customHeight="1">
      <c r="A22" s="19">
        <v>16</v>
      </c>
      <c r="B22" s="131" t="s">
        <v>197</v>
      </c>
      <c r="C22" s="132"/>
      <c r="D22" s="132"/>
      <c r="E22" s="132"/>
      <c r="F22" s="133"/>
    </row>
    <row r="23" spans="1:6">
      <c r="A23" s="19">
        <v>17</v>
      </c>
      <c r="B23" s="69" t="s">
        <v>14</v>
      </c>
      <c r="C23" s="30">
        <f>C24</f>
        <v>761.2</v>
      </c>
      <c r="D23" s="30">
        <f>D24</f>
        <v>72.957999999999998</v>
      </c>
      <c r="E23" s="30">
        <f>D23*100/C23</f>
        <v>9.5846032580136615</v>
      </c>
      <c r="F23" s="19"/>
    </row>
    <row r="24" spans="1:6">
      <c r="A24" s="19">
        <v>18</v>
      </c>
      <c r="B24" s="70" t="s">
        <v>8</v>
      </c>
      <c r="C24" s="31">
        <f>C25</f>
        <v>761.2</v>
      </c>
      <c r="D24" s="31">
        <f>D25</f>
        <v>72.957999999999998</v>
      </c>
      <c r="E24" s="30">
        <f t="shared" ref="E24:E35" si="0">D24*100/C24</f>
        <v>9.5846032580136615</v>
      </c>
      <c r="F24" s="19"/>
    </row>
    <row r="25" spans="1:6">
      <c r="A25" s="19">
        <v>19</v>
      </c>
      <c r="B25" s="71" t="s">
        <v>15</v>
      </c>
      <c r="C25" s="78">
        <f>SUM(C27:C35)</f>
        <v>761.2</v>
      </c>
      <c r="D25" s="78">
        <f>SUM(D27:D35)</f>
        <v>72.957999999999998</v>
      </c>
      <c r="E25" s="30">
        <f t="shared" si="0"/>
        <v>9.5846032580136615</v>
      </c>
      <c r="F25" s="48"/>
    </row>
    <row r="26" spans="1:6">
      <c r="A26" s="19">
        <v>20</v>
      </c>
      <c r="B26" s="72" t="s">
        <v>8</v>
      </c>
      <c r="C26" s="88">
        <f>C27+C28+C29+C30+C31+C32+C33+C34+C35</f>
        <v>761.2</v>
      </c>
      <c r="D26" s="78">
        <f>D27+D28+D29+D30+D31+D32+D33+D34+D35</f>
        <v>72.957999999999998</v>
      </c>
      <c r="E26" s="87">
        <f t="shared" si="0"/>
        <v>9.5846032580136615</v>
      </c>
      <c r="F26" s="65"/>
    </row>
    <row r="27" spans="1:6" ht="60.75" customHeight="1">
      <c r="A27" s="19">
        <v>21</v>
      </c>
      <c r="B27" s="68" t="s">
        <v>37</v>
      </c>
      <c r="C27" s="78">
        <v>20</v>
      </c>
      <c r="D27" s="78">
        <v>0</v>
      </c>
      <c r="E27" s="87">
        <f t="shared" si="0"/>
        <v>0</v>
      </c>
      <c r="F27" s="41"/>
    </row>
    <row r="28" spans="1:6" ht="45.75" customHeight="1">
      <c r="A28" s="19">
        <v>22</v>
      </c>
      <c r="B28" s="68" t="s">
        <v>27</v>
      </c>
      <c r="C28" s="78">
        <v>54.98</v>
      </c>
      <c r="D28" s="78">
        <v>0</v>
      </c>
      <c r="E28" s="87">
        <f t="shared" si="0"/>
        <v>0</v>
      </c>
      <c r="F28" s="20"/>
    </row>
    <row r="29" spans="1:6" ht="75" customHeight="1">
      <c r="A29" s="19">
        <v>23</v>
      </c>
      <c r="B29" s="68" t="s">
        <v>36</v>
      </c>
      <c r="C29" s="78">
        <v>22.02</v>
      </c>
      <c r="D29" s="78">
        <v>12.845000000000001</v>
      </c>
      <c r="E29" s="87">
        <f t="shared" si="0"/>
        <v>58.333333333333336</v>
      </c>
      <c r="F29" s="20" t="s">
        <v>228</v>
      </c>
    </row>
    <row r="30" spans="1:6" ht="45" customHeight="1">
      <c r="A30" s="19">
        <v>24</v>
      </c>
      <c r="B30" s="68" t="s">
        <v>43</v>
      </c>
      <c r="C30" s="78">
        <v>331.2</v>
      </c>
      <c r="D30" s="78">
        <v>50.113</v>
      </c>
      <c r="E30" s="87">
        <f t="shared" si="0"/>
        <v>15.130736714975846</v>
      </c>
      <c r="F30" s="20" t="s">
        <v>234</v>
      </c>
    </row>
    <row r="31" spans="1:6" ht="61.5" customHeight="1">
      <c r="A31" s="19">
        <v>25</v>
      </c>
      <c r="B31" s="68" t="s">
        <v>47</v>
      </c>
      <c r="C31" s="78">
        <v>70</v>
      </c>
      <c r="D31" s="78">
        <v>0</v>
      </c>
      <c r="E31" s="87">
        <f t="shared" si="0"/>
        <v>0</v>
      </c>
      <c r="F31" s="20" t="s">
        <v>227</v>
      </c>
    </row>
    <row r="32" spans="1:6" ht="46.5" customHeight="1">
      <c r="A32" s="19">
        <v>26</v>
      </c>
      <c r="B32" s="68" t="s">
        <v>50</v>
      </c>
      <c r="C32" s="78">
        <v>36</v>
      </c>
      <c r="D32" s="78">
        <v>0</v>
      </c>
      <c r="E32" s="87">
        <f t="shared" si="0"/>
        <v>0</v>
      </c>
      <c r="F32" s="20" t="s">
        <v>227</v>
      </c>
    </row>
    <row r="33" spans="1:6" ht="61.5" customHeight="1">
      <c r="A33" s="19">
        <v>27</v>
      </c>
      <c r="B33" s="68" t="s">
        <v>49</v>
      </c>
      <c r="C33" s="78">
        <v>0</v>
      </c>
      <c r="D33" s="78">
        <v>0</v>
      </c>
      <c r="E33" s="87">
        <v>0</v>
      </c>
      <c r="F33" s="20"/>
    </row>
    <row r="34" spans="1:6" ht="51.75" customHeight="1">
      <c r="A34" s="19">
        <v>28</v>
      </c>
      <c r="B34" s="68" t="s">
        <v>48</v>
      </c>
      <c r="C34" s="31">
        <v>217</v>
      </c>
      <c r="D34" s="31">
        <v>0</v>
      </c>
      <c r="E34" s="30">
        <f t="shared" si="0"/>
        <v>0</v>
      </c>
      <c r="F34" s="29" t="s">
        <v>233</v>
      </c>
    </row>
    <row r="35" spans="1:6" ht="46.5" customHeight="1">
      <c r="A35" s="19">
        <v>29</v>
      </c>
      <c r="B35" s="68" t="s">
        <v>28</v>
      </c>
      <c r="C35" s="31">
        <v>10</v>
      </c>
      <c r="D35" s="31">
        <v>10</v>
      </c>
      <c r="E35" s="30">
        <f t="shared" si="0"/>
        <v>100</v>
      </c>
      <c r="F35" s="20"/>
    </row>
    <row r="36" spans="1:6">
      <c r="A36" s="19">
        <v>31</v>
      </c>
      <c r="B36" s="131" t="s">
        <v>134</v>
      </c>
      <c r="C36" s="132"/>
      <c r="D36" s="132"/>
      <c r="E36" s="132"/>
      <c r="F36" s="133"/>
    </row>
    <row r="37" spans="1:6" ht="15" customHeight="1">
      <c r="A37" s="19">
        <v>32</v>
      </c>
      <c r="B37" s="67" t="s">
        <v>16</v>
      </c>
      <c r="C37" s="86">
        <f>C38</f>
        <v>1173.8</v>
      </c>
      <c r="D37" s="86">
        <f>D38</f>
        <v>120.482</v>
      </c>
      <c r="E37" s="86">
        <f>D37*100/C37</f>
        <v>10.264269892656332</v>
      </c>
      <c r="F37" s="64"/>
    </row>
    <row r="38" spans="1:6">
      <c r="A38" s="19">
        <v>33</v>
      </c>
      <c r="B38" s="68" t="s">
        <v>8</v>
      </c>
      <c r="C38" s="60">
        <f>C39</f>
        <v>1173.8</v>
      </c>
      <c r="D38" s="60">
        <f>D39</f>
        <v>120.482</v>
      </c>
      <c r="E38" s="86">
        <f t="shared" ref="E38:E48" si="1">D38*100/C38</f>
        <v>10.264269892656332</v>
      </c>
      <c r="F38" s="19"/>
    </row>
    <row r="39" spans="1:6" ht="15.75" customHeight="1">
      <c r="A39" s="19">
        <v>34</v>
      </c>
      <c r="B39" s="71" t="s">
        <v>15</v>
      </c>
      <c r="C39" s="60">
        <f>SUM(C41:C49)</f>
        <v>1173.8</v>
      </c>
      <c r="D39" s="60">
        <f>SUM(D41:D49)</f>
        <v>120.482</v>
      </c>
      <c r="E39" s="86">
        <f t="shared" si="1"/>
        <v>10.264269892656332</v>
      </c>
      <c r="F39" s="48"/>
    </row>
    <row r="40" spans="1:6">
      <c r="A40" s="19">
        <v>35</v>
      </c>
      <c r="B40" s="73" t="s">
        <v>8</v>
      </c>
      <c r="C40" s="60">
        <f>C41+C42+C43+C44+C45+C46+C47+C48+C49</f>
        <v>1173.8</v>
      </c>
      <c r="D40" s="60">
        <f>D41+D42+D43+D44+D45+D46+D47+D48+D49</f>
        <v>120.482</v>
      </c>
      <c r="E40" s="86">
        <f t="shared" si="1"/>
        <v>10.264269892656332</v>
      </c>
      <c r="F40" s="48"/>
    </row>
    <row r="41" spans="1:6" ht="60.75" customHeight="1">
      <c r="A41" s="19">
        <v>36</v>
      </c>
      <c r="B41" s="74" t="s">
        <v>44</v>
      </c>
      <c r="C41" s="60">
        <v>0</v>
      </c>
      <c r="D41" s="60">
        <v>0</v>
      </c>
      <c r="E41" s="86">
        <v>0</v>
      </c>
      <c r="F41" s="20"/>
    </row>
    <row r="42" spans="1:6" ht="61.5" customHeight="1">
      <c r="A42" s="19">
        <v>37</v>
      </c>
      <c r="B42" s="68" t="s">
        <v>45</v>
      </c>
      <c r="C42" s="60">
        <v>20</v>
      </c>
      <c r="D42" s="60">
        <v>0</v>
      </c>
      <c r="E42" s="86">
        <f t="shared" si="1"/>
        <v>0</v>
      </c>
      <c r="F42" s="20" t="s">
        <v>230</v>
      </c>
    </row>
    <row r="43" spans="1:6" ht="60" customHeight="1">
      <c r="A43" s="19">
        <v>38</v>
      </c>
      <c r="B43" s="68" t="s">
        <v>46</v>
      </c>
      <c r="C43" s="60">
        <v>18.8</v>
      </c>
      <c r="D43" s="60">
        <v>0</v>
      </c>
      <c r="E43" s="86">
        <f t="shared" si="1"/>
        <v>0</v>
      </c>
      <c r="F43" s="20" t="s">
        <v>229</v>
      </c>
    </row>
    <row r="44" spans="1:6" ht="60" customHeight="1">
      <c r="A44" s="19">
        <v>39</v>
      </c>
      <c r="B44" s="68" t="s">
        <v>38</v>
      </c>
      <c r="C44" s="60">
        <v>850</v>
      </c>
      <c r="D44" s="60">
        <v>26.382999999999999</v>
      </c>
      <c r="E44" s="86">
        <f t="shared" si="1"/>
        <v>3.1038823529411763</v>
      </c>
      <c r="F44" s="20" t="s">
        <v>231</v>
      </c>
    </row>
    <row r="45" spans="1:6" ht="39" customHeight="1">
      <c r="A45" s="19">
        <v>40</v>
      </c>
      <c r="B45" s="68" t="s">
        <v>51</v>
      </c>
      <c r="C45" s="60">
        <v>230</v>
      </c>
      <c r="D45" s="60">
        <v>44.098999999999997</v>
      </c>
      <c r="E45" s="86">
        <f t="shared" si="1"/>
        <v>19.173478260869565</v>
      </c>
      <c r="F45" s="20" t="s">
        <v>232</v>
      </c>
    </row>
    <row r="46" spans="1:6" ht="45.75" customHeight="1">
      <c r="A46" s="19">
        <v>41</v>
      </c>
      <c r="B46" s="68" t="s">
        <v>29</v>
      </c>
      <c r="C46" s="60">
        <v>0</v>
      </c>
      <c r="D46" s="60">
        <v>0</v>
      </c>
      <c r="E46" s="86"/>
      <c r="F46" s="20"/>
    </row>
    <row r="47" spans="1:6" ht="58.5" customHeight="1">
      <c r="A47" s="19">
        <v>42</v>
      </c>
      <c r="B47" s="68" t="s">
        <v>30</v>
      </c>
      <c r="C47" s="60">
        <v>0</v>
      </c>
      <c r="D47" s="60">
        <v>0</v>
      </c>
      <c r="E47" s="86"/>
      <c r="F47" s="20"/>
    </row>
    <row r="48" spans="1:6" ht="60" customHeight="1">
      <c r="A48" s="19">
        <v>43</v>
      </c>
      <c r="B48" s="68" t="s">
        <v>31</v>
      </c>
      <c r="C48" s="60">
        <v>55</v>
      </c>
      <c r="D48" s="60">
        <v>50</v>
      </c>
      <c r="E48" s="86">
        <f t="shared" si="1"/>
        <v>90.909090909090907</v>
      </c>
      <c r="F48" s="20" t="s">
        <v>232</v>
      </c>
    </row>
    <row r="49" spans="1:6" ht="45.75" customHeight="1">
      <c r="A49" s="19">
        <v>44</v>
      </c>
      <c r="B49" s="68" t="s">
        <v>32</v>
      </c>
      <c r="C49" s="60">
        <v>0</v>
      </c>
      <c r="D49" s="60">
        <v>0</v>
      </c>
      <c r="E49" s="86"/>
      <c r="F49" s="20"/>
    </row>
    <row r="50" spans="1:6" ht="30.75" hidden="1" customHeight="1">
      <c r="A50" s="19">
        <v>45</v>
      </c>
      <c r="B50" s="131" t="s">
        <v>205</v>
      </c>
      <c r="C50" s="132"/>
      <c r="D50" s="132"/>
      <c r="E50" s="132"/>
      <c r="F50" s="133"/>
    </row>
    <row r="51" spans="1:6" hidden="1">
      <c r="A51" s="19">
        <v>46</v>
      </c>
      <c r="B51" s="67" t="s">
        <v>60</v>
      </c>
      <c r="C51" s="58">
        <v>0</v>
      </c>
      <c r="D51" s="58"/>
      <c r="E51" s="58"/>
      <c r="F51" s="21"/>
    </row>
    <row r="52" spans="1:6" hidden="1">
      <c r="A52" s="19">
        <v>47</v>
      </c>
      <c r="B52" s="68" t="s">
        <v>7</v>
      </c>
      <c r="C52" s="59">
        <v>0</v>
      </c>
      <c r="D52" s="59"/>
      <c r="E52" s="59"/>
      <c r="F52" s="21"/>
    </row>
    <row r="53" spans="1:6" hidden="1">
      <c r="A53" s="19">
        <v>48</v>
      </c>
      <c r="B53" s="68" t="s">
        <v>8</v>
      </c>
      <c r="C53" s="59">
        <v>0</v>
      </c>
      <c r="D53" s="59"/>
      <c r="E53" s="59"/>
      <c r="F53" s="21"/>
    </row>
    <row r="54" spans="1:6" hidden="1">
      <c r="A54" s="19">
        <v>49</v>
      </c>
      <c r="B54" s="203" t="s">
        <v>62</v>
      </c>
      <c r="C54" s="204"/>
      <c r="D54" s="204"/>
      <c r="E54" s="204"/>
      <c r="F54" s="205"/>
    </row>
    <row r="55" spans="1:6" hidden="1">
      <c r="A55" s="19">
        <v>50</v>
      </c>
      <c r="B55" s="75" t="s">
        <v>61</v>
      </c>
      <c r="C55" s="59">
        <v>0</v>
      </c>
      <c r="D55" s="59"/>
      <c r="E55" s="59"/>
      <c r="F55" s="19"/>
    </row>
    <row r="56" spans="1:6" hidden="1">
      <c r="A56" s="19">
        <v>51</v>
      </c>
      <c r="B56" s="13" t="s">
        <v>7</v>
      </c>
      <c r="C56" s="59">
        <v>0</v>
      </c>
      <c r="D56" s="59"/>
      <c r="E56" s="59"/>
      <c r="F56" s="19"/>
    </row>
    <row r="57" spans="1:6" hidden="1">
      <c r="A57" s="19">
        <v>52</v>
      </c>
      <c r="B57" s="13" t="s">
        <v>8</v>
      </c>
      <c r="C57" s="59">
        <v>0</v>
      </c>
      <c r="D57" s="59"/>
      <c r="E57" s="59"/>
      <c r="F57" s="19"/>
    </row>
    <row r="58" spans="1:6" hidden="1">
      <c r="A58" s="19">
        <v>53</v>
      </c>
      <c r="B58" s="206" t="s">
        <v>63</v>
      </c>
      <c r="C58" s="207"/>
      <c r="D58" s="207"/>
      <c r="E58" s="207"/>
      <c r="F58" s="208"/>
    </row>
    <row r="59" spans="1:6" ht="45" hidden="1">
      <c r="A59" s="19">
        <v>54</v>
      </c>
      <c r="B59" s="68" t="s">
        <v>65</v>
      </c>
      <c r="C59" s="61">
        <f>SUM(C60:C61)</f>
        <v>0</v>
      </c>
      <c r="D59" s="61"/>
      <c r="E59" s="61"/>
      <c r="F59" s="20"/>
    </row>
    <row r="60" spans="1:6" hidden="1">
      <c r="A60" s="19">
        <v>55</v>
      </c>
      <c r="B60" s="68" t="s">
        <v>7</v>
      </c>
      <c r="C60" s="61">
        <v>0</v>
      </c>
      <c r="D60" s="61"/>
      <c r="E60" s="61"/>
      <c r="F60" s="46"/>
    </row>
    <row r="61" spans="1:6" hidden="1">
      <c r="A61" s="19">
        <v>56</v>
      </c>
      <c r="B61" s="68" t="s">
        <v>8</v>
      </c>
      <c r="C61" s="59">
        <v>0</v>
      </c>
      <c r="D61" s="59"/>
      <c r="E61" s="59"/>
      <c r="F61" s="46"/>
    </row>
    <row r="62" spans="1:6" ht="45" hidden="1">
      <c r="A62" s="19">
        <v>57</v>
      </c>
      <c r="B62" s="68" t="s">
        <v>66</v>
      </c>
      <c r="C62" s="61">
        <f>SUM(C63:C64)</f>
        <v>0</v>
      </c>
      <c r="D62" s="61"/>
      <c r="E62" s="61"/>
      <c r="F62" s="20"/>
    </row>
    <row r="63" spans="1:6" hidden="1">
      <c r="A63" s="19">
        <v>58</v>
      </c>
      <c r="B63" s="68" t="s">
        <v>7</v>
      </c>
      <c r="C63" s="61">
        <v>0</v>
      </c>
      <c r="D63" s="61"/>
      <c r="E63" s="61"/>
      <c r="F63" s="46"/>
    </row>
    <row r="64" spans="1:6" hidden="1">
      <c r="A64" s="19">
        <v>59</v>
      </c>
      <c r="B64" s="68" t="s">
        <v>8</v>
      </c>
      <c r="C64" s="59">
        <v>0</v>
      </c>
      <c r="D64" s="59"/>
      <c r="E64" s="59"/>
      <c r="F64" s="46"/>
    </row>
    <row r="65" spans="1:6" hidden="1">
      <c r="A65" s="19">
        <v>60</v>
      </c>
      <c r="B65" s="206" t="s">
        <v>64</v>
      </c>
      <c r="C65" s="207"/>
      <c r="D65" s="207"/>
      <c r="E65" s="207"/>
      <c r="F65" s="208"/>
    </row>
    <row r="66" spans="1:6" ht="45" hidden="1">
      <c r="A66" s="19">
        <v>61</v>
      </c>
      <c r="B66" s="68" t="s">
        <v>67</v>
      </c>
      <c r="C66" s="59">
        <f>SUM(C67:C68)</f>
        <v>0</v>
      </c>
      <c r="D66" s="59"/>
      <c r="E66" s="59"/>
      <c r="F66" s="20"/>
    </row>
    <row r="67" spans="1:6" hidden="1">
      <c r="A67" s="19">
        <v>62</v>
      </c>
      <c r="B67" s="68" t="s">
        <v>7</v>
      </c>
      <c r="C67" s="59">
        <v>0</v>
      </c>
      <c r="D67" s="59"/>
      <c r="E67" s="59"/>
      <c r="F67" s="46"/>
    </row>
    <row r="68" spans="1:6" hidden="1">
      <c r="A68" s="19">
        <v>63</v>
      </c>
      <c r="B68" s="68" t="s">
        <v>8</v>
      </c>
      <c r="C68" s="59">
        <v>0</v>
      </c>
      <c r="D68" s="59"/>
      <c r="E68" s="59"/>
      <c r="F68" s="46"/>
    </row>
    <row r="69" spans="1:6" ht="45" hidden="1">
      <c r="A69" s="19">
        <v>64</v>
      </c>
      <c r="B69" s="68" t="s">
        <v>68</v>
      </c>
      <c r="C69" s="59">
        <v>0</v>
      </c>
      <c r="D69" s="59"/>
      <c r="E69" s="59"/>
      <c r="F69" s="20"/>
    </row>
    <row r="70" spans="1:6" hidden="1">
      <c r="A70" s="19">
        <v>65</v>
      </c>
      <c r="B70" s="68" t="s">
        <v>7</v>
      </c>
      <c r="C70" s="59">
        <v>0</v>
      </c>
      <c r="D70" s="59"/>
      <c r="E70" s="59"/>
      <c r="F70" s="46"/>
    </row>
    <row r="71" spans="1:6" hidden="1">
      <c r="A71" s="19">
        <v>66</v>
      </c>
      <c r="B71" s="68" t="s">
        <v>8</v>
      </c>
      <c r="C71" s="59">
        <v>0</v>
      </c>
      <c r="D71" s="59"/>
      <c r="E71" s="59"/>
      <c r="F71" s="46"/>
    </row>
    <row r="72" spans="1:6" hidden="1">
      <c r="A72" s="19">
        <v>67</v>
      </c>
      <c r="B72" s="203" t="s">
        <v>69</v>
      </c>
      <c r="C72" s="207"/>
      <c r="D72" s="207"/>
      <c r="E72" s="207"/>
      <c r="F72" s="208"/>
    </row>
    <row r="73" spans="1:6" hidden="1">
      <c r="A73" s="19">
        <v>68</v>
      </c>
      <c r="B73" s="71" t="s">
        <v>15</v>
      </c>
      <c r="C73" s="60">
        <v>0</v>
      </c>
      <c r="D73" s="60"/>
      <c r="E73" s="60"/>
      <c r="F73" s="48"/>
    </row>
    <row r="74" spans="1:6" hidden="1">
      <c r="A74" s="19">
        <v>69</v>
      </c>
      <c r="B74" s="73" t="s">
        <v>8</v>
      </c>
      <c r="C74" s="60">
        <f>C73</f>
        <v>0</v>
      </c>
      <c r="D74" s="60"/>
      <c r="E74" s="60"/>
      <c r="F74" s="48"/>
    </row>
    <row r="75" spans="1:6" ht="60.75" hidden="1" customHeight="1">
      <c r="A75" s="19">
        <v>70</v>
      </c>
      <c r="B75" s="68" t="s">
        <v>58</v>
      </c>
      <c r="C75" s="59">
        <v>0</v>
      </c>
      <c r="D75" s="59"/>
      <c r="E75" s="59"/>
      <c r="F75" s="20"/>
    </row>
    <row r="76" spans="1:6" hidden="1">
      <c r="A76" s="19">
        <v>71</v>
      </c>
      <c r="B76" s="68" t="s">
        <v>59</v>
      </c>
      <c r="C76" s="59">
        <v>0</v>
      </c>
      <c r="D76" s="59"/>
      <c r="E76" s="59"/>
      <c r="F76" s="20"/>
    </row>
    <row r="77" spans="1:6" ht="30" hidden="1">
      <c r="A77" s="19">
        <v>72</v>
      </c>
      <c r="B77" s="68" t="s">
        <v>74</v>
      </c>
      <c r="C77" s="59">
        <v>0</v>
      </c>
      <c r="D77" s="59"/>
      <c r="E77" s="59"/>
      <c r="F77" s="20"/>
    </row>
    <row r="78" spans="1:6" ht="30" hidden="1">
      <c r="A78" s="19">
        <v>73</v>
      </c>
      <c r="B78" s="68" t="s">
        <v>75</v>
      </c>
      <c r="C78" s="59">
        <v>0</v>
      </c>
      <c r="D78" s="59"/>
      <c r="E78" s="59"/>
      <c r="F78" s="20"/>
    </row>
    <row r="79" spans="1:6" ht="30" hidden="1">
      <c r="A79" s="19">
        <v>74</v>
      </c>
      <c r="B79" s="68" t="s">
        <v>76</v>
      </c>
      <c r="C79" s="59">
        <v>0</v>
      </c>
      <c r="D79" s="59"/>
      <c r="E79" s="59"/>
      <c r="F79" s="20"/>
    </row>
    <row r="80" spans="1:6" ht="45" hidden="1">
      <c r="A80" s="19">
        <v>75</v>
      </c>
      <c r="B80" s="68" t="s">
        <v>77</v>
      </c>
      <c r="C80" s="59">
        <v>0</v>
      </c>
      <c r="D80" s="59"/>
      <c r="E80" s="59"/>
      <c r="F80" s="20"/>
    </row>
    <row r="81" spans="1:6" ht="45" hidden="1">
      <c r="A81" s="19">
        <v>76</v>
      </c>
      <c r="B81" s="68" t="s">
        <v>78</v>
      </c>
      <c r="C81" s="59">
        <v>0</v>
      </c>
      <c r="D81" s="59"/>
      <c r="E81" s="59"/>
      <c r="F81" s="20"/>
    </row>
    <row r="82" spans="1:6" ht="30" hidden="1">
      <c r="A82" s="19">
        <v>77</v>
      </c>
      <c r="B82" s="68" t="s">
        <v>79</v>
      </c>
      <c r="C82" s="59">
        <v>0</v>
      </c>
      <c r="D82" s="59"/>
      <c r="E82" s="59"/>
      <c r="F82" s="20"/>
    </row>
    <row r="83" spans="1:6" ht="30" hidden="1">
      <c r="A83" s="19">
        <v>78</v>
      </c>
      <c r="B83" s="68" t="s">
        <v>80</v>
      </c>
      <c r="C83" s="59">
        <v>0</v>
      </c>
      <c r="D83" s="59"/>
      <c r="E83" s="59"/>
      <c r="F83" s="20"/>
    </row>
    <row r="84" spans="1:6" ht="30" hidden="1">
      <c r="A84" s="19">
        <v>79</v>
      </c>
      <c r="B84" s="68" t="s">
        <v>81</v>
      </c>
      <c r="C84" s="59">
        <v>0</v>
      </c>
      <c r="D84" s="59"/>
      <c r="E84" s="59"/>
      <c r="F84" s="20"/>
    </row>
    <row r="85" spans="1:6" hidden="1">
      <c r="A85" s="19">
        <v>80</v>
      </c>
      <c r="B85" s="131" t="s">
        <v>207</v>
      </c>
      <c r="C85" s="132"/>
      <c r="D85" s="132"/>
      <c r="E85" s="132"/>
      <c r="F85" s="133"/>
    </row>
    <row r="86" spans="1:6" hidden="1">
      <c r="A86" s="19">
        <v>81</v>
      </c>
      <c r="B86" s="67" t="s">
        <v>84</v>
      </c>
      <c r="C86" s="59">
        <v>0</v>
      </c>
      <c r="D86" s="59"/>
      <c r="E86" s="59"/>
      <c r="F86" s="20"/>
    </row>
    <row r="87" spans="1:6" hidden="1">
      <c r="A87" s="19">
        <v>82</v>
      </c>
      <c r="B87" s="68" t="s">
        <v>8</v>
      </c>
      <c r="C87" s="59">
        <v>0</v>
      </c>
      <c r="D87" s="59"/>
      <c r="E87" s="59"/>
      <c r="F87" s="20"/>
    </row>
    <row r="88" spans="1:6" hidden="1">
      <c r="A88" s="19">
        <v>83</v>
      </c>
      <c r="B88" s="71" t="s">
        <v>15</v>
      </c>
      <c r="C88" s="60">
        <v>0</v>
      </c>
      <c r="D88" s="60"/>
      <c r="E88" s="60"/>
      <c r="F88" s="49"/>
    </row>
    <row r="89" spans="1:6" hidden="1">
      <c r="A89" s="19">
        <v>84</v>
      </c>
      <c r="B89" s="73" t="s">
        <v>8</v>
      </c>
      <c r="C89" s="60">
        <v>0</v>
      </c>
      <c r="D89" s="60"/>
      <c r="E89" s="60"/>
      <c r="F89" s="49"/>
    </row>
    <row r="90" spans="1:6" ht="30" hidden="1">
      <c r="A90" s="19">
        <v>85</v>
      </c>
      <c r="B90" s="68" t="s">
        <v>85</v>
      </c>
      <c r="C90" s="59">
        <v>0</v>
      </c>
      <c r="D90" s="59"/>
      <c r="E90" s="59"/>
      <c r="F90" s="20"/>
    </row>
    <row r="91" spans="1:6" hidden="1">
      <c r="A91" s="19">
        <v>86</v>
      </c>
      <c r="B91" s="131" t="s">
        <v>204</v>
      </c>
      <c r="C91" s="132"/>
      <c r="D91" s="132"/>
      <c r="E91" s="132"/>
      <c r="F91" s="133"/>
    </row>
    <row r="92" spans="1:6" hidden="1">
      <c r="A92" s="19">
        <v>87</v>
      </c>
      <c r="B92" s="67" t="s">
        <v>89</v>
      </c>
      <c r="C92" s="59">
        <v>0</v>
      </c>
      <c r="D92" s="59"/>
      <c r="E92" s="59"/>
      <c r="F92" s="14"/>
    </row>
    <row r="93" spans="1:6" hidden="1">
      <c r="A93" s="19">
        <v>88</v>
      </c>
      <c r="B93" s="74" t="s">
        <v>6</v>
      </c>
      <c r="C93" s="59">
        <v>0</v>
      </c>
      <c r="D93" s="59"/>
      <c r="E93" s="59"/>
      <c r="F93" s="14"/>
    </row>
    <row r="94" spans="1:6" hidden="1">
      <c r="A94" s="19">
        <v>89</v>
      </c>
      <c r="B94" s="74" t="s">
        <v>87</v>
      </c>
      <c r="C94" s="59">
        <v>0</v>
      </c>
      <c r="D94" s="59"/>
      <c r="E94" s="59"/>
      <c r="F94" s="14"/>
    </row>
    <row r="95" spans="1:6" hidden="1">
      <c r="A95" s="19">
        <v>90</v>
      </c>
      <c r="B95" s="33" t="s">
        <v>88</v>
      </c>
      <c r="C95" s="59">
        <v>0</v>
      </c>
      <c r="D95" s="59"/>
      <c r="E95" s="59"/>
      <c r="F95" s="5"/>
    </row>
    <row r="96" spans="1:6" hidden="1">
      <c r="A96" s="19">
        <v>91</v>
      </c>
      <c r="B96" s="33" t="s">
        <v>194</v>
      </c>
      <c r="C96" s="62">
        <v>0</v>
      </c>
      <c r="D96" s="62"/>
      <c r="E96" s="62"/>
      <c r="F96" s="20"/>
    </row>
    <row r="97" spans="1:6" hidden="1">
      <c r="A97" s="19">
        <v>92</v>
      </c>
      <c r="B97" s="33" t="s">
        <v>6</v>
      </c>
      <c r="C97" s="62">
        <v>0</v>
      </c>
      <c r="D97" s="62"/>
      <c r="E97" s="62"/>
      <c r="F97" s="20"/>
    </row>
    <row r="98" spans="1:6" ht="30" hidden="1">
      <c r="A98" s="19">
        <v>93</v>
      </c>
      <c r="B98" s="33" t="s">
        <v>192</v>
      </c>
      <c r="C98" s="62">
        <v>0</v>
      </c>
      <c r="D98" s="62"/>
      <c r="E98" s="62"/>
      <c r="F98" s="45"/>
    </row>
    <row r="99" spans="1:6" hidden="1">
      <c r="A99" s="19">
        <v>94</v>
      </c>
      <c r="B99" s="131" t="s">
        <v>208</v>
      </c>
      <c r="C99" s="132"/>
      <c r="D99" s="132"/>
      <c r="E99" s="132"/>
      <c r="F99" s="133"/>
    </row>
    <row r="100" spans="1:6" hidden="1">
      <c r="A100" s="19">
        <v>95</v>
      </c>
      <c r="B100" s="71" t="s">
        <v>191</v>
      </c>
      <c r="C100" s="59">
        <v>0</v>
      </c>
      <c r="D100" s="59"/>
      <c r="E100" s="59"/>
      <c r="F100" s="45"/>
    </row>
    <row r="101" spans="1:6" hidden="1">
      <c r="A101" s="19">
        <v>96</v>
      </c>
      <c r="B101" s="33" t="s">
        <v>6</v>
      </c>
      <c r="C101" s="62">
        <v>0</v>
      </c>
      <c r="D101" s="62"/>
      <c r="E101" s="62"/>
      <c r="F101" s="45"/>
    </row>
    <row r="102" spans="1:6" hidden="1">
      <c r="A102" s="19">
        <v>97</v>
      </c>
      <c r="B102" s="33" t="s">
        <v>87</v>
      </c>
      <c r="C102" s="62">
        <v>0</v>
      </c>
      <c r="D102" s="62"/>
      <c r="E102" s="62"/>
      <c r="F102" s="45"/>
    </row>
    <row r="103" spans="1:6" hidden="1">
      <c r="A103" s="19">
        <v>98</v>
      </c>
      <c r="B103" s="33" t="s">
        <v>8</v>
      </c>
      <c r="C103" s="62">
        <v>0</v>
      </c>
      <c r="D103" s="62"/>
      <c r="E103" s="62"/>
      <c r="F103" s="45"/>
    </row>
    <row r="104" spans="1:6" hidden="1">
      <c r="A104" s="19">
        <v>99</v>
      </c>
      <c r="B104" s="33" t="s">
        <v>106</v>
      </c>
      <c r="C104" s="62">
        <v>0</v>
      </c>
      <c r="D104" s="62"/>
      <c r="E104" s="62"/>
      <c r="F104" s="45"/>
    </row>
    <row r="105" spans="1:6" hidden="1">
      <c r="A105" s="19">
        <v>100</v>
      </c>
      <c r="B105" s="33" t="s">
        <v>8</v>
      </c>
      <c r="C105" s="62">
        <v>0</v>
      </c>
      <c r="D105" s="62"/>
      <c r="E105" s="62"/>
      <c r="F105" s="45"/>
    </row>
    <row r="106" spans="1:6" ht="30" hidden="1">
      <c r="A106" s="19">
        <v>101</v>
      </c>
      <c r="B106" s="33" t="s">
        <v>107</v>
      </c>
      <c r="C106" s="62">
        <v>0</v>
      </c>
      <c r="D106" s="62"/>
      <c r="E106" s="62"/>
      <c r="F106" s="45"/>
    </row>
    <row r="107" spans="1:6" ht="30" hidden="1">
      <c r="A107" s="19">
        <v>102</v>
      </c>
      <c r="B107" s="33" t="s">
        <v>108</v>
      </c>
      <c r="C107" s="62">
        <v>0</v>
      </c>
      <c r="D107" s="62"/>
      <c r="E107" s="62"/>
      <c r="F107" s="45"/>
    </row>
    <row r="108" spans="1:6" ht="60" hidden="1">
      <c r="A108" s="19">
        <v>103</v>
      </c>
      <c r="B108" s="33" t="s">
        <v>109</v>
      </c>
      <c r="C108" s="62">
        <v>0</v>
      </c>
      <c r="D108" s="62"/>
      <c r="E108" s="62"/>
      <c r="F108" s="45"/>
    </row>
    <row r="109" spans="1:6" ht="30" hidden="1">
      <c r="A109" s="19">
        <v>104</v>
      </c>
      <c r="B109" s="33" t="s">
        <v>110</v>
      </c>
      <c r="C109" s="62" t="s">
        <v>17</v>
      </c>
      <c r="D109" s="62"/>
      <c r="E109" s="62"/>
      <c r="F109" s="45"/>
    </row>
    <row r="110" spans="1:6" ht="90" hidden="1">
      <c r="A110" s="19">
        <v>105</v>
      </c>
      <c r="B110" s="33" t="s">
        <v>111</v>
      </c>
      <c r="C110" s="62">
        <v>0</v>
      </c>
      <c r="D110" s="62"/>
      <c r="E110" s="62"/>
      <c r="F110" s="45"/>
    </row>
    <row r="111" spans="1:6" ht="75" hidden="1">
      <c r="A111" s="19">
        <v>106</v>
      </c>
      <c r="B111" s="33" t="s">
        <v>112</v>
      </c>
      <c r="C111" s="42" t="s">
        <v>17</v>
      </c>
      <c r="D111" s="42"/>
      <c r="E111" s="42"/>
      <c r="F111" s="45"/>
    </row>
    <row r="112" spans="1:6" ht="75" hidden="1">
      <c r="A112" s="19">
        <v>107</v>
      </c>
      <c r="B112" s="33" t="s">
        <v>122</v>
      </c>
      <c r="C112" s="42" t="s">
        <v>17</v>
      </c>
      <c r="D112" s="42"/>
      <c r="E112" s="42"/>
      <c r="F112" s="45"/>
    </row>
    <row r="113" spans="1:6" ht="30" hidden="1">
      <c r="A113" s="19">
        <v>108</v>
      </c>
      <c r="B113" s="33" t="s">
        <v>113</v>
      </c>
      <c r="C113" s="62">
        <v>0</v>
      </c>
      <c r="D113" s="62"/>
      <c r="E113" s="62"/>
      <c r="F113" s="45"/>
    </row>
    <row r="114" spans="1:6" ht="60" hidden="1">
      <c r="A114" s="19">
        <v>109</v>
      </c>
      <c r="B114" s="33" t="s">
        <v>114</v>
      </c>
      <c r="C114" s="62">
        <v>0</v>
      </c>
      <c r="D114" s="62"/>
      <c r="E114" s="62"/>
      <c r="F114" s="45"/>
    </row>
    <row r="115" spans="1:6" ht="75" hidden="1">
      <c r="A115" s="19">
        <v>110</v>
      </c>
      <c r="B115" s="33" t="s">
        <v>115</v>
      </c>
      <c r="C115" s="62">
        <v>0</v>
      </c>
      <c r="D115" s="62"/>
      <c r="E115" s="62"/>
      <c r="F115" s="45"/>
    </row>
    <row r="116" spans="1:6" hidden="1">
      <c r="A116" s="19">
        <v>111</v>
      </c>
      <c r="B116" s="200" t="s">
        <v>210</v>
      </c>
      <c r="C116" s="201"/>
      <c r="D116" s="201"/>
      <c r="E116" s="201"/>
      <c r="F116" s="202"/>
    </row>
    <row r="117" spans="1:6" hidden="1">
      <c r="A117" s="19">
        <v>112</v>
      </c>
      <c r="B117" s="76" t="s">
        <v>193</v>
      </c>
      <c r="C117" s="63">
        <v>0</v>
      </c>
      <c r="D117" s="63"/>
      <c r="E117" s="63"/>
      <c r="F117" s="55"/>
    </row>
    <row r="118" spans="1:6" hidden="1">
      <c r="A118" s="19">
        <v>113</v>
      </c>
      <c r="B118" s="33" t="s">
        <v>6</v>
      </c>
      <c r="C118" s="62">
        <v>0</v>
      </c>
      <c r="D118" s="62"/>
      <c r="E118" s="62"/>
      <c r="F118" s="44"/>
    </row>
    <row r="119" spans="1:6" hidden="1">
      <c r="A119" s="19">
        <v>114</v>
      </c>
      <c r="B119" s="33" t="s">
        <v>87</v>
      </c>
      <c r="C119" s="62">
        <v>0</v>
      </c>
      <c r="D119" s="62"/>
      <c r="E119" s="62"/>
      <c r="F119" s="44"/>
    </row>
    <row r="120" spans="1:6" hidden="1">
      <c r="A120" s="19">
        <v>115</v>
      </c>
      <c r="B120" s="33" t="s">
        <v>8</v>
      </c>
      <c r="C120" s="62">
        <v>0</v>
      </c>
      <c r="D120" s="62"/>
      <c r="E120" s="62"/>
      <c r="F120" s="44"/>
    </row>
    <row r="121" spans="1:6" hidden="1">
      <c r="A121" s="19">
        <v>116</v>
      </c>
      <c r="B121" s="33" t="s">
        <v>106</v>
      </c>
      <c r="C121" s="62">
        <v>0</v>
      </c>
      <c r="D121" s="62"/>
      <c r="E121" s="62"/>
      <c r="F121" s="44"/>
    </row>
    <row r="122" spans="1:6" hidden="1">
      <c r="A122" s="19">
        <v>117</v>
      </c>
      <c r="B122" s="33" t="s">
        <v>8</v>
      </c>
      <c r="C122" s="62">
        <v>0</v>
      </c>
      <c r="D122" s="62"/>
      <c r="E122" s="62"/>
      <c r="F122" s="44"/>
    </row>
    <row r="123" spans="1:6" ht="75" hidden="1">
      <c r="A123" s="19">
        <v>118</v>
      </c>
      <c r="B123" s="33" t="s">
        <v>116</v>
      </c>
      <c r="C123" s="62">
        <v>0</v>
      </c>
      <c r="D123" s="62"/>
      <c r="E123" s="62"/>
      <c r="F123" s="45"/>
    </row>
    <row r="124" spans="1:6" ht="45" hidden="1">
      <c r="A124" s="19">
        <v>119</v>
      </c>
      <c r="B124" s="33" t="s">
        <v>117</v>
      </c>
      <c r="C124" s="62">
        <v>0</v>
      </c>
      <c r="D124" s="62"/>
      <c r="E124" s="62"/>
      <c r="F124" s="45"/>
    </row>
    <row r="125" spans="1:6" ht="45" hidden="1">
      <c r="A125" s="19">
        <v>120</v>
      </c>
      <c r="B125" s="33" t="s">
        <v>118</v>
      </c>
      <c r="C125" s="62" t="s">
        <v>17</v>
      </c>
      <c r="D125" s="62"/>
      <c r="E125" s="62"/>
      <c r="F125" s="45"/>
    </row>
    <row r="126" spans="1:6" ht="90" hidden="1">
      <c r="A126" s="19">
        <v>121</v>
      </c>
      <c r="B126" s="33" t="s">
        <v>119</v>
      </c>
      <c r="C126" s="62">
        <v>0</v>
      </c>
      <c r="D126" s="62"/>
      <c r="E126" s="62"/>
      <c r="F126" s="45"/>
    </row>
    <row r="127" spans="1:6" ht="45" hidden="1">
      <c r="A127" s="19">
        <v>122</v>
      </c>
      <c r="B127" s="33" t="s">
        <v>120</v>
      </c>
      <c r="C127" s="43" t="s">
        <v>17</v>
      </c>
      <c r="D127" s="43"/>
      <c r="E127" s="43"/>
      <c r="F127" s="45"/>
    </row>
    <row r="128" spans="1:6" ht="45" hidden="1">
      <c r="A128" s="19">
        <v>123</v>
      </c>
      <c r="B128" s="33" t="s">
        <v>121</v>
      </c>
      <c r="C128" s="43" t="s">
        <v>17</v>
      </c>
      <c r="D128" s="43"/>
      <c r="E128" s="43"/>
      <c r="F128" s="45"/>
    </row>
    <row r="130" ht="3.75" customHeight="1"/>
  </sheetData>
  <mergeCells count="18">
    <mergeCell ref="B99:F99"/>
    <mergeCell ref="B116:F116"/>
    <mergeCell ref="B50:F50"/>
    <mergeCell ref="B54:F54"/>
    <mergeCell ref="B58:F58"/>
    <mergeCell ref="B65:F65"/>
    <mergeCell ref="B72:F72"/>
    <mergeCell ref="B85:F85"/>
    <mergeCell ref="A1:F1"/>
    <mergeCell ref="A2:F2"/>
    <mergeCell ref="A3:F3"/>
    <mergeCell ref="B91:F91"/>
    <mergeCell ref="A5:A6"/>
    <mergeCell ref="B5:B6"/>
    <mergeCell ref="C5:E5"/>
    <mergeCell ref="F5:F6"/>
    <mergeCell ref="B22:F22"/>
    <mergeCell ref="B36:F36"/>
  </mergeCells>
  <phoneticPr fontId="3" type="noConversion"/>
  <pageMargins left="0.51181102362204722" right="0.31496062992125984" top="0.15748031496062992" bottom="0.15748031496062992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План</vt:lpstr>
      <vt:lpstr>Цели</vt:lpstr>
      <vt:lpstr>Достижение показателей</vt:lpstr>
      <vt:lpstr>Выполнение мероприятий</vt:lpstr>
      <vt:lpstr>Цели!Область_печати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Александр</cp:lastModifiedBy>
  <cp:lastPrinted>2017-01-30T06:03:46Z</cp:lastPrinted>
  <dcterms:created xsi:type="dcterms:W3CDTF">2013-11-06T06:16:16Z</dcterms:created>
  <dcterms:modified xsi:type="dcterms:W3CDTF">2017-01-31T10:32:32Z</dcterms:modified>
</cp:coreProperties>
</file>