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<sst xmlns="http://schemas.openxmlformats.org/spreadsheetml/2006/main" count="267" uniqueCount="261">
  <si>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</si>
  <si>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</si>
  <si>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</si>
  <si>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</si>
  <si>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</si>
  <si>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</si>
  <si>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</si>
  <si>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</si>
  <si>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</si>
  <si>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</si>
  <si>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</si>
  <si>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</si>
  <si>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</si>
  <si>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</si>
  <si>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</si>
  <si>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</si>
  <si>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</si>
  <si>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</si>
  <si>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</si>
  <si>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</si>
  <si>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</si>
  <si>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</si>
  <si>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</si>
  <si>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</si>
  <si>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</si>
  <si>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</si>
  <si>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</si>
  <si>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</si>
  <si>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</si>
  <si>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</si>
  <si>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</si>
  <si>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</si>
  <si>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</si>
  <si>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</si>
  <si>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</si>
  <si>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</si>
  <si>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</si>
  <si>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</si>
  <si>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</si>
  <si>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</si>
  <si>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</si>
  <si>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</si>
  <si>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</si>
  <si>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</si>
  <si>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</si>
  <si>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</si>
  <si>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</si>
  <si>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</si>
  <si>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</si>
  <si>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</si>
  <si>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</si>
  <si>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</si>
  <si>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</si>
  <si>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</si>
  <si>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</si>
  <si>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</si>
  <si>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</si>
  <si>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</si>
  <si>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</si>
  <si>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</si>
  <si>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</si>
  <si>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</si>
  <si>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</si>
  <si>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</si>
  <si>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</si>
  <si>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</si>
  <si>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</si>
  <si>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</si>
  <si>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</si>
  <si>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</si>
  <si>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</si>
  <si>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</si>
  <si>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</si>
  <si>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</si>
  <si>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</si>
  <si>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</si>
  <si>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</si>
  <si>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</si>
  <si>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</si>
  <si>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</si>
  <si>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</si>
  <si>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</si>
  <si>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</si>
  <si>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</si>
  <si>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</si>
  <si>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</si>
  <si>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</si>
  <si>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</si>
  <si>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</si>
  <si>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</si>
  <si>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</si>
  <si>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</si>
  <si>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</si>
  <si>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</si>
  <si>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</si>
  <si>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</si>
  <si>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</si>
  <si>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</si>
  <si>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</si>
  <si>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</si>
  <si>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</si>
  <si>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</si>
  <si>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</si>
  <si>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</si>
  <si>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 xml:space="preserve">                                                             Приложение 1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</si>
  <si>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</si>
  <si>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</si>
  <si>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</si>
  <si>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</si>
  <si>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</si>
  <si>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</si>
  <si>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</si>
  <si>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</si>
  <si>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</si>
  <si>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</si>
  <si>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</si>
  <si>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</si>
  <si>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</si>
  <si>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</si>
  <si>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</si>
  <si>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</si>
  <si>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</si>
  <si>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</si>
  <si>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</si>
  <si>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</si>
  <si>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</si>
  <si>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</si>
  <si>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</si>
  <si>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</si>
  <si>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</si>
  <si>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</si>
  <si>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</si>
  <si>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</si>
  <si>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</si>
  <si>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</si>
  <si>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</si>
  <si>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</si>
  <si>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</si>
  <si>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</si>
  <si>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</si>
  <si>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</si>
  <si>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</si>
  <si>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</si>
  <si>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</si>
  <si>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</si>
  <si>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</si>
  <si>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</si>
  <si>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</si>
  <si>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</si>
  <si>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</si>
  <si>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</si>
  <si>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</si>
  <si>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</si>
  <si>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</si>
  <si>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</si>
  <si>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</si>
  <si>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</si>
  <si>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</si>
  <si>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</si>
  <si>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</si>
  <si>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</si>
  <si>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</si>
  <si>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</si>
  <si>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</si>
  <si>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</si>
  <si>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</si>
  <si>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</si>
  <si>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</si>
  <si>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</si>
  <si>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</si>
  <si>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</si>
  <si>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</si>
  <si>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</si>
  <si>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</si>
  <si>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</si>
  <si>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</si>
  <si>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</si>
  <si>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</si>
  <si>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</si>
  <si>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</si>
  <si>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</si>
  <si>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</si>
  <si>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</si>
  <si>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</si>
  <si>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</si>
  <si>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</si>
  <si>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</si>
  <si>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</si>
  <si>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</si>
  <si>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</si>
  <si>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1) субвенции на финансовое обеспечение государственных гарантий реализации права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</si>
  <si>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права на получение общедоступного и бесплатного дошкольного образования в муниципальных дошкольных образовательных организациях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</si>
  <si>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</si>
  <si>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</si>
  <si>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5) субвенции на осуществление государственного полномочия СО по предоставлению гражданам, проживающим на территории СО, меры социальной поддержки по частичному освобождению от платы за коммунальные услуги</t>
  </si>
  <si>
    <t>6) субвенции на осуществление государственных полномочий СО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</si>
  <si>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</si>
  <si>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субсидии на осуществление мероприятий по организации питания в муниципальных общеобразовательных учреждениях</t>
  </si>
  <si>
    <t>3) субсидии на организацию отдыха детей в каникулярное время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</si>
  <si>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</si>
  <si>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Свод доходов бюджета МО Красноуфимский округ на 2015 год</t>
  </si>
  <si>
    <t xml:space="preserve">2) субсидии на выравнивание обеспеченности городских округов по реализации ими их отдельных расходных обязательств по вопросам местного значения </t>
  </si>
  <si>
    <t>000 2 02 02077 04 0000 151</t>
  </si>
  <si>
    <t>&lt;5*&gt; Примечание. В данной строке отражены поступления в виде :</t>
  </si>
  <si>
    <t>1) субсидии на строительство и реконструкцию зданий муниципальных дошкольных образовательных организаций</t>
  </si>
  <si>
    <t>2) субсидии на строительство и реконструкцию объектов муниципальной собственности физической культуры и массового спорта</t>
  </si>
  <si>
    <t>4) 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</si>
  <si>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5) 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</si>
  <si>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6)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</si>
  <si>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000 2 02 04000 00 0000 151</t>
  </si>
  <si>
    <t>Иные межбюджетные трансферты</t>
  </si>
  <si>
    <t>000 2 02 04999 04 0000 151</t>
  </si>
  <si>
    <t>&lt;6*&gt; Примечание. В данной строке отражены поступления в виде :</t>
  </si>
  <si>
    <t>1) межбюджетных трансфертов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</si>
  <si>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</si>
  <si>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</si>
  <si>
    <t>3) субсидии на строительство и реконструкцию систем и (или) объектов коммунальной инфраструктуры</t>
  </si>
  <si>
    <t>4) субсидии на реализацию мероприятий по переселению граждан из жилых помещений, признанных непригодными для проживания</t>
  </si>
  <si>
    <t>7) субсидии на софинансирование муниципальных программ по энергосбережению и повышению энергетической эффективности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</si>
  <si>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</si>
  <si>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</si>
  <si>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8) 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
</t>
  </si>
  <si>
    <t>3)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</si>
  <si>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</si>
  <si>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5)субсидии на осуществление мероприятий по развитию газификации в сельской местности</t>
  </si>
  <si>
    <t>4) межбюджетных трансфертов из резервного фонда Правительства СО на организацию и проведение дополнительных выборов депутата Думы МО Красноуфимский округ по одномандатному избирательному округу № 4 в 2015 году в соответствии с распоряжением Правительства СО от 13.07.2015 № 757 - РП</t>
  </si>
  <si>
    <t>000 2 02 02085 04 0000 151</t>
  </si>
  <si>
    <t xml:space="preserve">Субсидии бюджетам городских округов на осуществление мероприятий по обеспечению жильем граждан РФ, проживающих в сельской местности </t>
  </si>
  <si>
    <t>000 1 09 00000 00 0000 000</t>
  </si>
  <si>
    <t>000 1 09 04000 00 0000 000</t>
  </si>
  <si>
    <t>000 207 00000 00 0000 000</t>
  </si>
  <si>
    <t>ПРОЧИЕ БЕЗВОЗМЕЗДНЫЕ ПОСТУПЛЕНИЯ</t>
  </si>
  <si>
    <t>Прочие безвозмездные поступления в бюджеты городских округов</t>
  </si>
  <si>
    <t>000 1 16 33000 00 0000 140</t>
  </si>
  <si>
    <t>000 1 11 03000 00 0000 120</t>
  </si>
  <si>
    <t>Проценты, полученные от предоставления бюджетных кредитов внутри страны</t>
  </si>
  <si>
    <t xml:space="preserve">Денежные взыскания(штрафы) за нарушение законодательства  РФ о контрактной системе в сфере закупок товаров, работ, услуг для обеспечения государственных и муниципальных нужд 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</si>
  <si>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</si>
  <si>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</si>
  <si>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9) 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в 2015 году</t>
  </si>
  <si>
    <t>000 2 02 04052 04 0000 151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</si>
  <si>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</si>
  <si>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</si>
  <si>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</si>
  <si>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000 2 02 02051 04 0000 151</t>
  </si>
  <si>
    <t>000 207 04000 04 0000 180</t>
  </si>
  <si>
    <t xml:space="preserve">                                                                                 29.10.2015 г. №    </t>
  </si>
  <si>
    <t>ЗАДОЛЖЕННОСТЬ И ПЕРЕРАСЧЕТЫ ПО ОТМЕНЕННЫМ НАЛОГАМ, СБОРАМ  И ИНЫМ ОБЯЗАТЕЛЬНЫМ ПЛАТЕЖАМ</t>
  </si>
  <si>
    <t>11) субсидии на содержание и оснащение оборудованием вводимых в 2015 году дополнительных мест в муниципальных системах дошкольного образования</t>
  </si>
  <si>
    <t>Субсидии бюджетам городских округов на реализацию федеральных целевых программ &lt;2*&gt;</t>
  </si>
  <si>
    <t>Субсидии бюджетам городских округов на софинансирование капитальных вложений в объекты муниципальной собственности &lt;3*&gt;</t>
  </si>
  <si>
    <t xml:space="preserve">Прочие субсидии бюджетам городских округов &lt;4*&gt; </t>
  </si>
  <si>
    <t>Субвенции бюджетам городских округов на выполнение передаваемых полномочий субъектов Российской Федерации &lt;5*&gt;</t>
  </si>
  <si>
    <t>Прочие субвенции бюджетам городских округов &lt;6*&gt;</t>
  </si>
  <si>
    <t>1)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детей-инвалидов, в 2015 году (из федерального бюджета)</t>
  </si>
  <si>
    <t>2) субсидии на предоставление социальных выплат молодым семьям на приобретение (строительство) жилья</t>
  </si>
  <si>
    <t>10) субсидии на проведение мероприятий по формированию в Свердловской области сети общеобразовательных организаций, в которых созданы условия для инклюзивного образования детей - инвалидов, в 2015 году (областной бюджет)</t>
  </si>
  <si>
    <t>&lt;7*&gt; Примечание. В данной строке отражены поступления в виде :</t>
  </si>
  <si>
    <t>Прочие межбюджетные трансферты, передаваемые бюджетам городских округов &lt;7*&gt;</t>
  </si>
  <si>
    <t xml:space="preserve">3) субсидии на информатизацию муниципальных библиотек, в том числе на создание модельных сельских библиотек </t>
  </si>
  <si>
    <t>12) 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</si>
</sst>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3" fontId="5" fillId="0" borderId="10" xfId="60" applyFont="1" applyFill="1" applyBorder="1" applyAlignment="1">
      <alignment wrapText="1"/>
    </xf>
    <xf numFmtId="43" fontId="5" fillId="0" borderId="10" xfId="60" applyFont="1" applyBorder="1" applyAlignment="1">
      <alignment/>
    </xf>
    <xf numFmtId="43" fontId="5" fillId="0" borderId="10" xfId="60" applyFont="1" applyFill="1" applyBorder="1" applyAlignment="1">
      <alignment/>
    </xf>
    <xf numFmtId="43" fontId="8" fillId="0" borderId="10" xfId="6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9" t="s">
        <v>34</v>
      </c>
      <c r="C1" s="69"/>
    </row>
    <row r="2" spans="2:3" ht="15.75">
      <c r="B2" s="69" t="s">
        <v>33</v>
      </c>
      <c r="C2" s="69"/>
    </row>
    <row r="3" spans="2:3" ht="15.75">
      <c r="B3" s="69" t="s">
        <v>38</v>
      </c>
      <c r="C3" s="69"/>
    </row>
    <row r="4" spans="2:3" ht="15.75">
      <c r="B4" s="69" t="s">
        <v>40</v>
      </c>
      <c r="C4" s="69"/>
    </row>
    <row r="5" spans="2:3" ht="15.75">
      <c r="B5" s="16"/>
      <c r="C5" s="14"/>
    </row>
    <row r="6" spans="1:3" ht="15.75">
      <c r="A6" s="68" t="s">
        <v>39</v>
      </c>
      <c r="B6" s="68"/>
      <c r="C6" s="68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97">
      <selection activeCell="E97" sqref="E1:E16384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5.75390625" style="0" customWidth="1"/>
    <col min="5" max="5" width="9.75390625" style="0" hidden="1" customWidth="1"/>
    <col min="6" max="6" width="9.875" style="0" bestFit="1" customWidth="1"/>
  </cols>
  <sheetData>
    <row r="1" spans="3:4" ht="15.75">
      <c r="C1" s="75" t="s">
        <v>104</v>
      </c>
      <c r="D1" s="75"/>
    </row>
    <row r="2" spans="3:4" ht="15.75">
      <c r="C2" s="75" t="s">
        <v>174</v>
      </c>
      <c r="D2" s="75"/>
    </row>
    <row r="3" spans="3:4" ht="15.75">
      <c r="C3" s="75" t="s">
        <v>175</v>
      </c>
      <c r="D3" s="75"/>
    </row>
    <row r="4" spans="3:4" ht="15.75">
      <c r="C4" s="76" t="s">
        <v>246</v>
      </c>
      <c r="D4" s="75"/>
    </row>
    <row r="5" spans="3:4" ht="15.75">
      <c r="C5" s="16"/>
      <c r="D5" s="14"/>
    </row>
    <row r="6" spans="2:4" ht="15.75">
      <c r="B6" s="68" t="s">
        <v>200</v>
      </c>
      <c r="C6" s="68"/>
      <c r="D6" s="68"/>
    </row>
    <row r="8" spans="1:4" ht="42" customHeight="1">
      <c r="A8" s="40" t="s">
        <v>100</v>
      </c>
      <c r="B8" s="40" t="s">
        <v>101</v>
      </c>
      <c r="C8" s="41" t="s">
        <v>27</v>
      </c>
      <c r="D8" s="40" t="s">
        <v>103</v>
      </c>
    </row>
    <row r="9" spans="1:4" ht="15.75">
      <c r="A9" s="32" t="s">
        <v>115</v>
      </c>
      <c r="B9" s="33" t="s">
        <v>116</v>
      </c>
      <c r="C9" s="34" t="s">
        <v>117</v>
      </c>
      <c r="D9" s="35">
        <v>4</v>
      </c>
    </row>
    <row r="10" spans="1:4" ht="15.75">
      <c r="A10" s="61" t="s">
        <v>115</v>
      </c>
      <c r="B10" s="60" t="s">
        <v>118</v>
      </c>
      <c r="C10" s="36" t="s">
        <v>119</v>
      </c>
      <c r="D10" s="56">
        <f>D11+D13+D15+D19+D22+D24+D26+D30+D32+D35+D39</f>
        <v>191910000</v>
      </c>
    </row>
    <row r="11" spans="1:4" ht="15.75">
      <c r="A11" s="62">
        <f>A10+1</f>
        <v>2</v>
      </c>
      <c r="B11" s="60" t="s">
        <v>120</v>
      </c>
      <c r="C11" s="36" t="s">
        <v>121</v>
      </c>
      <c r="D11" s="56">
        <f>D12</f>
        <v>117560000</v>
      </c>
    </row>
    <row r="12" spans="1:4" ht="15.75">
      <c r="A12" s="62">
        <f>A11+1</f>
        <v>3</v>
      </c>
      <c r="B12" s="60" t="s">
        <v>122</v>
      </c>
      <c r="C12" s="36" t="s">
        <v>97</v>
      </c>
      <c r="D12" s="56">
        <v>117560000</v>
      </c>
    </row>
    <row r="13" spans="1:4" ht="25.5">
      <c r="A13" s="62">
        <f aca="true" t="shared" si="0" ref="A13:A68">A12+1</f>
        <v>4</v>
      </c>
      <c r="B13" s="60" t="s">
        <v>184</v>
      </c>
      <c r="C13" s="36" t="s">
        <v>185</v>
      </c>
      <c r="D13" s="56">
        <f>D14</f>
        <v>13100000</v>
      </c>
    </row>
    <row r="14" spans="1:5" ht="25.5">
      <c r="A14" s="62">
        <f t="shared" si="0"/>
        <v>5</v>
      </c>
      <c r="B14" s="60" t="s">
        <v>186</v>
      </c>
      <c r="C14" s="36" t="s">
        <v>192</v>
      </c>
      <c r="D14" s="56">
        <v>13100000</v>
      </c>
      <c r="E14" s="54">
        <v>1200000</v>
      </c>
    </row>
    <row r="15" spans="1:5" ht="15.75">
      <c r="A15" s="62">
        <f t="shared" si="0"/>
        <v>6</v>
      </c>
      <c r="B15" s="60" t="s">
        <v>123</v>
      </c>
      <c r="C15" s="36" t="s">
        <v>124</v>
      </c>
      <c r="D15" s="56">
        <f>D16+D17+D18</f>
        <v>4513000</v>
      </c>
      <c r="E15" s="54"/>
    </row>
    <row r="16" spans="1:5" ht="15.75">
      <c r="A16" s="62">
        <f t="shared" si="0"/>
        <v>7</v>
      </c>
      <c r="B16" s="60" t="s">
        <v>125</v>
      </c>
      <c r="C16" s="23" t="s">
        <v>96</v>
      </c>
      <c r="D16" s="57">
        <v>3509000</v>
      </c>
      <c r="E16" s="54"/>
    </row>
    <row r="17" spans="1:5" ht="15.75">
      <c r="A17" s="62">
        <f t="shared" si="0"/>
        <v>8</v>
      </c>
      <c r="B17" s="60" t="s">
        <v>176</v>
      </c>
      <c r="C17" s="36" t="s">
        <v>16</v>
      </c>
      <c r="D17" s="56">
        <v>952000</v>
      </c>
      <c r="E17" s="54"/>
    </row>
    <row r="18" spans="1:5" ht="25.5">
      <c r="A18" s="62">
        <f t="shared" si="0"/>
        <v>9</v>
      </c>
      <c r="B18" s="60" t="s">
        <v>179</v>
      </c>
      <c r="C18" s="36" t="s">
        <v>180</v>
      </c>
      <c r="D18" s="56">
        <v>52000</v>
      </c>
      <c r="E18" s="54"/>
    </row>
    <row r="19" spans="1:5" ht="15.75">
      <c r="A19" s="62">
        <f t="shared" si="0"/>
        <v>10</v>
      </c>
      <c r="B19" s="60" t="s">
        <v>126</v>
      </c>
      <c r="C19" s="36" t="s">
        <v>127</v>
      </c>
      <c r="D19" s="56">
        <f>D20+D21</f>
        <v>12185000</v>
      </c>
      <c r="E19" s="54"/>
    </row>
    <row r="20" spans="1:5" ht="15.75">
      <c r="A20" s="62">
        <f t="shared" si="0"/>
        <v>11</v>
      </c>
      <c r="B20" s="60" t="s">
        <v>128</v>
      </c>
      <c r="C20" s="37" t="s">
        <v>35</v>
      </c>
      <c r="D20" s="57">
        <v>4060000</v>
      </c>
      <c r="E20" s="54"/>
    </row>
    <row r="21" spans="1:5" ht="15.75">
      <c r="A21" s="62">
        <f t="shared" si="0"/>
        <v>12</v>
      </c>
      <c r="B21" s="60" t="s">
        <v>129</v>
      </c>
      <c r="C21" s="37" t="s">
        <v>3</v>
      </c>
      <c r="D21" s="58">
        <v>8125000</v>
      </c>
      <c r="E21" s="54"/>
    </row>
    <row r="22" spans="1:5" ht="15.75">
      <c r="A22" s="62">
        <f t="shared" si="0"/>
        <v>13</v>
      </c>
      <c r="B22" s="60" t="s">
        <v>130</v>
      </c>
      <c r="C22" s="36" t="s">
        <v>131</v>
      </c>
      <c r="D22" s="56">
        <f>D23</f>
        <v>9000</v>
      </c>
      <c r="E22" s="54"/>
    </row>
    <row r="23" spans="1:4" ht="25.5">
      <c r="A23" s="62">
        <f t="shared" si="0"/>
        <v>14</v>
      </c>
      <c r="B23" s="60" t="s">
        <v>132</v>
      </c>
      <c r="C23" s="36" t="s">
        <v>98</v>
      </c>
      <c r="D23" s="56">
        <v>9000</v>
      </c>
    </row>
    <row r="24" spans="1:4" ht="25.5">
      <c r="A24" s="62">
        <f t="shared" si="0"/>
        <v>15</v>
      </c>
      <c r="B24" s="60" t="s">
        <v>228</v>
      </c>
      <c r="C24" s="36" t="s">
        <v>247</v>
      </c>
      <c r="D24" s="56">
        <f>D25</f>
        <v>9500</v>
      </c>
    </row>
    <row r="25" spans="1:5" ht="15.75">
      <c r="A25" s="62">
        <f t="shared" si="0"/>
        <v>16</v>
      </c>
      <c r="B25" s="60" t="s">
        <v>229</v>
      </c>
      <c r="C25" s="36" t="s">
        <v>2</v>
      </c>
      <c r="D25" s="56">
        <v>9500</v>
      </c>
      <c r="E25" s="54"/>
    </row>
    <row r="26" spans="1:4" ht="38.25">
      <c r="A26" s="62">
        <f t="shared" si="0"/>
        <v>17</v>
      </c>
      <c r="B26" s="60" t="s">
        <v>133</v>
      </c>
      <c r="C26" s="36" t="s">
        <v>134</v>
      </c>
      <c r="D26" s="56">
        <f>D27+D28+D29</f>
        <v>6730350</v>
      </c>
    </row>
    <row r="27" spans="1:4" ht="25.5">
      <c r="A27" s="62">
        <f t="shared" si="0"/>
        <v>18</v>
      </c>
      <c r="B27" s="60" t="s">
        <v>234</v>
      </c>
      <c r="C27" s="36" t="s">
        <v>235</v>
      </c>
      <c r="D27" s="56">
        <v>179350</v>
      </c>
    </row>
    <row r="28" spans="1:4" ht="66.75" customHeight="1">
      <c r="A28" s="62">
        <f t="shared" si="0"/>
        <v>19</v>
      </c>
      <c r="B28" s="60" t="s">
        <v>135</v>
      </c>
      <c r="C28" s="36" t="s">
        <v>196</v>
      </c>
      <c r="D28" s="56">
        <v>6331000</v>
      </c>
    </row>
    <row r="29" spans="1:4" ht="63.75">
      <c r="A29" s="62">
        <f>A28+1</f>
        <v>20</v>
      </c>
      <c r="B29" s="60" t="s">
        <v>136</v>
      </c>
      <c r="C29" s="36" t="s">
        <v>137</v>
      </c>
      <c r="D29" s="56">
        <v>220000</v>
      </c>
    </row>
    <row r="30" spans="1:6" ht="15.75">
      <c r="A30" s="62">
        <f t="shared" si="0"/>
        <v>21</v>
      </c>
      <c r="B30" s="60" t="s">
        <v>138</v>
      </c>
      <c r="C30" s="36" t="s">
        <v>139</v>
      </c>
      <c r="D30" s="56">
        <f>D31</f>
        <v>43500</v>
      </c>
      <c r="E30" s="27"/>
      <c r="F30" s="22"/>
    </row>
    <row r="31" spans="1:6" ht="15.75">
      <c r="A31" s="62">
        <f t="shared" si="0"/>
        <v>22</v>
      </c>
      <c r="B31" s="60" t="s">
        <v>140</v>
      </c>
      <c r="C31" s="36" t="s">
        <v>99</v>
      </c>
      <c r="D31" s="56">
        <v>43500</v>
      </c>
      <c r="E31" s="27"/>
      <c r="F31" s="22"/>
    </row>
    <row r="32" spans="1:4" ht="25.5">
      <c r="A32" s="62">
        <f t="shared" si="0"/>
        <v>23</v>
      </c>
      <c r="B32" s="60" t="s">
        <v>141</v>
      </c>
      <c r="C32" s="36" t="s">
        <v>193</v>
      </c>
      <c r="D32" s="56">
        <f>D33+D34</f>
        <v>16595340</v>
      </c>
    </row>
    <row r="33" spans="1:4" ht="15.75">
      <c r="A33" s="62">
        <f t="shared" si="0"/>
        <v>24</v>
      </c>
      <c r="B33" s="60" t="s">
        <v>181</v>
      </c>
      <c r="C33" s="36" t="s">
        <v>142</v>
      </c>
      <c r="D33" s="58">
        <v>15841530</v>
      </c>
    </row>
    <row r="34" spans="1:4" ht="15.75">
      <c r="A34" s="62">
        <f t="shared" si="0"/>
        <v>25</v>
      </c>
      <c r="B34" s="60" t="s">
        <v>143</v>
      </c>
      <c r="C34" s="36" t="s">
        <v>113</v>
      </c>
      <c r="D34" s="58">
        <v>753810</v>
      </c>
    </row>
    <row r="35" spans="1:4" ht="25.5">
      <c r="A35" s="62">
        <f t="shared" si="0"/>
        <v>26</v>
      </c>
      <c r="B35" s="60" t="s">
        <v>144</v>
      </c>
      <c r="C35" s="36" t="s">
        <v>145</v>
      </c>
      <c r="D35" s="56">
        <f>D36+D37+D38</f>
        <v>20973110</v>
      </c>
    </row>
    <row r="36" spans="1:4" ht="15.75">
      <c r="A36" s="62">
        <f t="shared" si="0"/>
        <v>27</v>
      </c>
      <c r="B36" s="60" t="s">
        <v>146</v>
      </c>
      <c r="C36" s="23" t="s">
        <v>112</v>
      </c>
      <c r="D36" s="57">
        <v>321000</v>
      </c>
    </row>
    <row r="37" spans="1:5" ht="63.75">
      <c r="A37" s="62">
        <f t="shared" si="0"/>
        <v>28</v>
      </c>
      <c r="B37" s="60" t="s">
        <v>147</v>
      </c>
      <c r="C37" s="36" t="s">
        <v>148</v>
      </c>
      <c r="D37" s="58">
        <v>14592110</v>
      </c>
      <c r="E37" s="54">
        <f>-1200000-3690000+3000</f>
        <v>-4887000</v>
      </c>
    </row>
    <row r="38" spans="1:5" ht="38.25">
      <c r="A38" s="62">
        <f t="shared" si="0"/>
        <v>29</v>
      </c>
      <c r="B38" s="60" t="s">
        <v>149</v>
      </c>
      <c r="C38" s="36" t="s">
        <v>114</v>
      </c>
      <c r="D38" s="57">
        <v>6060000</v>
      </c>
      <c r="E38" s="54">
        <v>3690000</v>
      </c>
    </row>
    <row r="39" spans="1:4" ht="15.75">
      <c r="A39" s="62">
        <f t="shared" si="0"/>
        <v>30</v>
      </c>
      <c r="B39" s="60" t="s">
        <v>150</v>
      </c>
      <c r="C39" s="36" t="s">
        <v>151</v>
      </c>
      <c r="D39" s="56">
        <f>SUM(D40:D43)</f>
        <v>191200</v>
      </c>
    </row>
    <row r="40" spans="1:4" ht="29.25" customHeight="1">
      <c r="A40" s="62">
        <f t="shared" si="0"/>
        <v>31</v>
      </c>
      <c r="B40" s="60" t="s">
        <v>152</v>
      </c>
      <c r="C40" s="36" t="s">
        <v>109</v>
      </c>
      <c r="D40" s="56">
        <v>20000</v>
      </c>
    </row>
    <row r="41" spans="1:5" ht="42.75" customHeight="1">
      <c r="A41" s="62">
        <f t="shared" si="0"/>
        <v>32</v>
      </c>
      <c r="B41" s="60" t="s">
        <v>233</v>
      </c>
      <c r="C41" s="36" t="s">
        <v>236</v>
      </c>
      <c r="D41" s="56">
        <v>16500</v>
      </c>
      <c r="E41" s="54">
        <v>-3000</v>
      </c>
    </row>
    <row r="42" spans="1:4" ht="29.25" customHeight="1">
      <c r="A42" s="62">
        <f t="shared" si="0"/>
        <v>33</v>
      </c>
      <c r="B42" s="61" t="s">
        <v>182</v>
      </c>
      <c r="C42" s="49" t="s">
        <v>183</v>
      </c>
      <c r="D42" s="56">
        <v>20000</v>
      </c>
    </row>
    <row r="43" spans="1:5" ht="25.5">
      <c r="A43" s="62">
        <f t="shared" si="0"/>
        <v>34</v>
      </c>
      <c r="B43" s="60" t="s">
        <v>153</v>
      </c>
      <c r="C43" s="36" t="s">
        <v>37</v>
      </c>
      <c r="D43" s="56">
        <v>134700</v>
      </c>
      <c r="E43" s="66"/>
    </row>
    <row r="44" spans="1:4" ht="15.75">
      <c r="A44" s="62">
        <f t="shared" si="0"/>
        <v>35</v>
      </c>
      <c r="B44" s="60" t="s">
        <v>154</v>
      </c>
      <c r="C44" s="36" t="s">
        <v>155</v>
      </c>
      <c r="D44" s="56">
        <f>D45+D66</f>
        <v>941322015.45</v>
      </c>
    </row>
    <row r="45" spans="1:4" ht="26.25" customHeight="1">
      <c r="A45" s="62">
        <f t="shared" si="0"/>
        <v>36</v>
      </c>
      <c r="B45" s="60" t="s">
        <v>156</v>
      </c>
      <c r="C45" s="36" t="s">
        <v>157</v>
      </c>
      <c r="D45" s="56">
        <f>D46+D48+D55+D61</f>
        <v>941293261.45</v>
      </c>
    </row>
    <row r="46" spans="1:4" ht="25.5" customHeight="1">
      <c r="A46" s="62">
        <f t="shared" si="0"/>
        <v>37</v>
      </c>
      <c r="B46" s="60" t="s">
        <v>158</v>
      </c>
      <c r="C46" s="36" t="s">
        <v>159</v>
      </c>
      <c r="D46" s="56">
        <f>SUM(D47:D47)</f>
        <v>203276000</v>
      </c>
    </row>
    <row r="47" spans="1:4" ht="26.25" customHeight="1">
      <c r="A47" s="62">
        <f t="shared" si="0"/>
        <v>38</v>
      </c>
      <c r="B47" s="60" t="s">
        <v>160</v>
      </c>
      <c r="C47" s="36" t="s">
        <v>173</v>
      </c>
      <c r="D47" s="56">
        <v>203276000</v>
      </c>
    </row>
    <row r="48" spans="1:4" ht="25.5">
      <c r="A48" s="62">
        <f t="shared" si="0"/>
        <v>39</v>
      </c>
      <c r="B48" s="60" t="s">
        <v>161</v>
      </c>
      <c r="C48" s="36" t="s">
        <v>162</v>
      </c>
      <c r="D48" s="56">
        <f>SUM(D49:D54)</f>
        <v>377129340</v>
      </c>
    </row>
    <row r="49" spans="1:4" ht="42" customHeight="1">
      <c r="A49" s="62">
        <f t="shared" si="0"/>
        <v>40</v>
      </c>
      <c r="B49" s="60" t="s">
        <v>214</v>
      </c>
      <c r="C49" s="36" t="s">
        <v>215</v>
      </c>
      <c r="D49" s="56">
        <v>37000</v>
      </c>
    </row>
    <row r="50" spans="1:5" ht="30.75" customHeight="1">
      <c r="A50" s="62">
        <f t="shared" si="0"/>
        <v>41</v>
      </c>
      <c r="B50" s="60" t="s">
        <v>244</v>
      </c>
      <c r="C50" s="36" t="s">
        <v>249</v>
      </c>
      <c r="D50" s="56">
        <v>1985794</v>
      </c>
      <c r="E50" s="54">
        <f>-299200+555000+732794</f>
        <v>988594</v>
      </c>
    </row>
    <row r="51" spans="1:5" ht="32.25" customHeight="1">
      <c r="A51" s="62">
        <f t="shared" si="0"/>
        <v>42</v>
      </c>
      <c r="B51" s="60" t="s">
        <v>202</v>
      </c>
      <c r="C51" s="36" t="s">
        <v>250</v>
      </c>
      <c r="D51" s="56">
        <v>135881720</v>
      </c>
      <c r="E51" s="54">
        <v>27781500</v>
      </c>
    </row>
    <row r="52" spans="1:5" ht="40.5" customHeight="1">
      <c r="A52" s="62">
        <f t="shared" si="0"/>
        <v>43</v>
      </c>
      <c r="B52" s="60" t="s">
        <v>226</v>
      </c>
      <c r="C52" s="65" t="s">
        <v>227</v>
      </c>
      <c r="D52" s="56">
        <v>6263100</v>
      </c>
      <c r="E52" s="54"/>
    </row>
    <row r="53" spans="1:4" ht="39" customHeight="1">
      <c r="A53" s="62">
        <f t="shared" si="0"/>
        <v>44</v>
      </c>
      <c r="B53" s="60" t="s">
        <v>219</v>
      </c>
      <c r="C53" s="36" t="s">
        <v>220</v>
      </c>
      <c r="D53" s="56">
        <v>545431</v>
      </c>
    </row>
    <row r="54" spans="1:5" ht="15.75">
      <c r="A54" s="62">
        <f t="shared" si="0"/>
        <v>45</v>
      </c>
      <c r="B54" s="60" t="s">
        <v>163</v>
      </c>
      <c r="C54" s="23" t="s">
        <v>251</v>
      </c>
      <c r="D54" s="57">
        <v>232416295</v>
      </c>
      <c r="E54" s="54">
        <f>299200+8644400+732800</f>
        <v>9676400</v>
      </c>
    </row>
    <row r="55" spans="1:4" ht="25.5">
      <c r="A55" s="62">
        <f t="shared" si="0"/>
        <v>46</v>
      </c>
      <c r="B55" s="60" t="s">
        <v>164</v>
      </c>
      <c r="C55" s="36" t="s">
        <v>165</v>
      </c>
      <c r="D55" s="56">
        <f>SUM(D56:D60)</f>
        <v>358911000</v>
      </c>
    </row>
    <row r="56" spans="1:4" ht="25.5">
      <c r="A56" s="62">
        <f t="shared" si="0"/>
        <v>47</v>
      </c>
      <c r="B56" s="60" t="s">
        <v>166</v>
      </c>
      <c r="C56" s="36" t="s">
        <v>167</v>
      </c>
      <c r="D56" s="58">
        <v>9079000</v>
      </c>
    </row>
    <row r="57" spans="1:5" ht="38.25" customHeight="1">
      <c r="A57" s="62">
        <f t="shared" si="0"/>
        <v>48</v>
      </c>
      <c r="B57" s="60" t="s">
        <v>168</v>
      </c>
      <c r="C57" s="36" t="s">
        <v>110</v>
      </c>
      <c r="D57" s="58">
        <v>1369800</v>
      </c>
      <c r="E57" s="54"/>
    </row>
    <row r="58" spans="1:4" ht="38.25">
      <c r="A58" s="62">
        <f t="shared" si="0"/>
        <v>49</v>
      </c>
      <c r="B58" s="60" t="s">
        <v>169</v>
      </c>
      <c r="C58" s="36" t="s">
        <v>111</v>
      </c>
      <c r="D58" s="58">
        <v>9460000</v>
      </c>
    </row>
    <row r="59" spans="1:5" ht="25.5">
      <c r="A59" s="62">
        <f t="shared" si="0"/>
        <v>50</v>
      </c>
      <c r="B59" s="60" t="s">
        <v>170</v>
      </c>
      <c r="C59" s="36" t="s">
        <v>252</v>
      </c>
      <c r="D59" s="58">
        <v>73281000</v>
      </c>
      <c r="E59" s="54"/>
    </row>
    <row r="60" spans="1:5" ht="15.75">
      <c r="A60" s="62">
        <f t="shared" si="0"/>
        <v>51</v>
      </c>
      <c r="B60" s="60" t="s">
        <v>171</v>
      </c>
      <c r="C60" s="36" t="s">
        <v>253</v>
      </c>
      <c r="D60" s="58">
        <v>265721200</v>
      </c>
      <c r="E60" s="54">
        <v>2686200</v>
      </c>
    </row>
    <row r="61" spans="1:4" ht="15.75">
      <c r="A61" s="62">
        <f t="shared" si="0"/>
        <v>52</v>
      </c>
      <c r="B61" s="60" t="s">
        <v>209</v>
      </c>
      <c r="C61" s="36" t="s">
        <v>210</v>
      </c>
      <c r="D61" s="58">
        <f>SUM(D62:D65)</f>
        <v>1976921.45</v>
      </c>
    </row>
    <row r="62" spans="1:5" ht="38.25">
      <c r="A62" s="62">
        <f t="shared" si="0"/>
        <v>53</v>
      </c>
      <c r="B62" s="60" t="s">
        <v>237</v>
      </c>
      <c r="C62" s="36" t="s">
        <v>238</v>
      </c>
      <c r="D62" s="58">
        <v>14600</v>
      </c>
      <c r="E62" s="54"/>
    </row>
    <row r="63" spans="1:5" ht="46.5" customHeight="1">
      <c r="A63" s="62">
        <f t="shared" si="0"/>
        <v>54</v>
      </c>
      <c r="B63" s="60" t="s">
        <v>240</v>
      </c>
      <c r="C63" s="36" t="s">
        <v>241</v>
      </c>
      <c r="D63" s="58">
        <v>200000</v>
      </c>
      <c r="E63" s="54"/>
    </row>
    <row r="64" spans="1:5" ht="51">
      <c r="A64" s="62">
        <f t="shared" si="0"/>
        <v>55</v>
      </c>
      <c r="B64" s="60" t="s">
        <v>242</v>
      </c>
      <c r="C64" s="36" t="s">
        <v>243</v>
      </c>
      <c r="D64" s="58">
        <v>100000</v>
      </c>
      <c r="E64" s="54"/>
    </row>
    <row r="65" spans="1:5" ht="25.5">
      <c r="A65" s="62">
        <f t="shared" si="0"/>
        <v>56</v>
      </c>
      <c r="B65" s="60" t="s">
        <v>211</v>
      </c>
      <c r="C65" s="36" t="s">
        <v>258</v>
      </c>
      <c r="D65" s="58">
        <f>33000+974600+654721.45</f>
        <v>1662321.45</v>
      </c>
      <c r="E65" s="54"/>
    </row>
    <row r="66" spans="1:5" ht="15.75">
      <c r="A66" s="62">
        <f t="shared" si="0"/>
        <v>57</v>
      </c>
      <c r="B66" s="60" t="s">
        <v>230</v>
      </c>
      <c r="C66" s="36" t="s">
        <v>231</v>
      </c>
      <c r="D66" s="58">
        <f>D67</f>
        <v>28754</v>
      </c>
      <c r="E66" s="54"/>
    </row>
    <row r="67" spans="1:5" ht="15.75">
      <c r="A67" s="62">
        <f t="shared" si="0"/>
        <v>58</v>
      </c>
      <c r="B67" s="60" t="s">
        <v>245</v>
      </c>
      <c r="C67" s="36" t="s">
        <v>232</v>
      </c>
      <c r="D67" s="58">
        <v>28754</v>
      </c>
      <c r="E67" s="67"/>
    </row>
    <row r="68" spans="1:5" ht="15.75">
      <c r="A68" s="62">
        <f t="shared" si="0"/>
        <v>59</v>
      </c>
      <c r="B68" s="38" t="s">
        <v>172</v>
      </c>
      <c r="C68" s="39" t="s">
        <v>102</v>
      </c>
      <c r="D68" s="59">
        <f>D10+D44</f>
        <v>1133232015.45</v>
      </c>
      <c r="E68" s="54">
        <f>SUM(E14:E67)</f>
        <v>41132694</v>
      </c>
    </row>
    <row r="69" spans="1:2" ht="15.75">
      <c r="A69" s="26"/>
      <c r="B69" s="22"/>
    </row>
    <row r="70" spans="1:3" ht="15.75">
      <c r="A70" s="72" t="s">
        <v>108</v>
      </c>
      <c r="B70" s="72"/>
      <c r="C70" s="72"/>
    </row>
    <row r="71" spans="1:4" ht="15.75">
      <c r="A71" s="24"/>
      <c r="B71" s="70" t="s">
        <v>187</v>
      </c>
      <c r="C71" s="74"/>
      <c r="D71" s="30">
        <v>2584000</v>
      </c>
    </row>
    <row r="72" spans="1:4" ht="24.75" customHeight="1">
      <c r="A72" s="24"/>
      <c r="B72" s="70" t="s">
        <v>188</v>
      </c>
      <c r="C72" s="70"/>
      <c r="D72" s="30">
        <v>200692000</v>
      </c>
    </row>
    <row r="73" spans="1:4" ht="18.75" customHeight="1">
      <c r="A73" s="72" t="s">
        <v>105</v>
      </c>
      <c r="B73" s="72"/>
      <c r="C73" s="72"/>
      <c r="D73" s="30"/>
    </row>
    <row r="74" spans="1:4" ht="24.75" customHeight="1">
      <c r="A74" s="24"/>
      <c r="B74" s="70" t="s">
        <v>254</v>
      </c>
      <c r="C74" s="70"/>
      <c r="D74" s="30">
        <v>698000</v>
      </c>
    </row>
    <row r="75" spans="1:5" ht="24.75" customHeight="1">
      <c r="A75" s="24"/>
      <c r="B75" s="70" t="s">
        <v>255</v>
      </c>
      <c r="C75" s="70"/>
      <c r="D75" s="30">
        <v>555000</v>
      </c>
      <c r="E75" s="54">
        <v>555000</v>
      </c>
    </row>
    <row r="76" spans="1:5" ht="24.75" customHeight="1">
      <c r="A76" s="24"/>
      <c r="B76" s="70" t="s">
        <v>259</v>
      </c>
      <c r="C76" s="70"/>
      <c r="D76" s="30">
        <v>732794</v>
      </c>
      <c r="E76" s="54">
        <v>732794</v>
      </c>
    </row>
    <row r="77" spans="1:4" ht="18.75" customHeight="1">
      <c r="A77" s="72" t="s">
        <v>106</v>
      </c>
      <c r="B77" s="72"/>
      <c r="C77" s="72"/>
      <c r="D77" s="30"/>
    </row>
    <row r="78" spans="1:4" ht="24.75" customHeight="1">
      <c r="A78" s="46"/>
      <c r="B78" s="77" t="s">
        <v>204</v>
      </c>
      <c r="C78" s="77"/>
      <c r="D78" s="30">
        <v>41099400</v>
      </c>
    </row>
    <row r="79" spans="1:4" ht="24.75" customHeight="1">
      <c r="A79" s="24"/>
      <c r="B79" s="70" t="s">
        <v>205</v>
      </c>
      <c r="C79" s="70"/>
      <c r="D79" s="30">
        <v>1729500</v>
      </c>
    </row>
    <row r="80" spans="1:5" ht="28.5" customHeight="1">
      <c r="A80" s="24"/>
      <c r="B80" s="70" t="s">
        <v>216</v>
      </c>
      <c r="C80" s="70"/>
      <c r="D80" s="30">
        <v>59600000</v>
      </c>
      <c r="E80" s="54">
        <v>27781500</v>
      </c>
    </row>
    <row r="81" spans="1:4" ht="25.5" customHeight="1">
      <c r="A81" s="24"/>
      <c r="B81" s="70" t="s">
        <v>217</v>
      </c>
      <c r="C81" s="70"/>
      <c r="D81" s="30">
        <v>22262400</v>
      </c>
    </row>
    <row r="82" spans="1:5" ht="17.25" customHeight="1">
      <c r="A82" s="24"/>
      <c r="B82" s="70" t="s">
        <v>224</v>
      </c>
      <c r="C82" s="70"/>
      <c r="D82" s="64">
        <v>11190420</v>
      </c>
      <c r="E82" s="54"/>
    </row>
    <row r="83" spans="1:4" ht="15.75">
      <c r="A83" s="72" t="s">
        <v>107</v>
      </c>
      <c r="B83" s="72"/>
      <c r="C83" s="72"/>
      <c r="D83" s="31"/>
    </row>
    <row r="84" spans="2:4" ht="15.75">
      <c r="B84" s="70" t="s">
        <v>197</v>
      </c>
      <c r="C84" s="70"/>
      <c r="D84" s="31"/>
    </row>
    <row r="85" spans="2:4" ht="15.75">
      <c r="B85" s="70"/>
      <c r="C85" s="70"/>
      <c r="D85" s="30">
        <v>13116000</v>
      </c>
    </row>
    <row r="86" spans="2:4" ht="27.75" customHeight="1">
      <c r="B86" s="73" t="s">
        <v>201</v>
      </c>
      <c r="C86" s="73"/>
      <c r="D86" s="30">
        <v>180202000</v>
      </c>
    </row>
    <row r="87" spans="2:4" ht="15.75" customHeight="1">
      <c r="B87" s="73" t="s">
        <v>198</v>
      </c>
      <c r="C87" s="73"/>
      <c r="D87" s="30">
        <v>8255900</v>
      </c>
    </row>
    <row r="88" spans="2:4" ht="37.5" customHeight="1">
      <c r="B88" s="78" t="s">
        <v>206</v>
      </c>
      <c r="C88" s="78"/>
      <c r="D88" s="30">
        <v>562800</v>
      </c>
    </row>
    <row r="89" spans="2:4" ht="37.5" customHeight="1">
      <c r="B89" s="78" t="s">
        <v>207</v>
      </c>
      <c r="C89" s="78"/>
      <c r="D89" s="30">
        <v>583000</v>
      </c>
    </row>
    <row r="90" spans="2:4" ht="39.75" customHeight="1">
      <c r="B90" s="73" t="s">
        <v>208</v>
      </c>
      <c r="C90" s="73"/>
      <c r="D90" s="30">
        <v>634500</v>
      </c>
    </row>
    <row r="91" spans="2:4" ht="27.75" customHeight="1">
      <c r="B91" s="73" t="s">
        <v>218</v>
      </c>
      <c r="C91" s="73"/>
      <c r="D91" s="30">
        <v>18536700</v>
      </c>
    </row>
    <row r="92" spans="2:4" ht="28.5" customHeight="1">
      <c r="B92" s="73" t="s">
        <v>221</v>
      </c>
      <c r="C92" s="73"/>
      <c r="D92" s="30">
        <v>512821</v>
      </c>
    </row>
    <row r="93" spans="2:4" ht="28.5" customHeight="1">
      <c r="B93" s="73" t="s">
        <v>239</v>
      </c>
      <c r="C93" s="73"/>
      <c r="D93" s="30">
        <v>336174</v>
      </c>
    </row>
    <row r="94" spans="2:5" ht="38.25" customHeight="1">
      <c r="B94" s="71" t="s">
        <v>256</v>
      </c>
      <c r="C94" s="71"/>
      <c r="D94" s="30">
        <v>299200</v>
      </c>
      <c r="E94" s="54">
        <v>299200</v>
      </c>
    </row>
    <row r="95" spans="2:5" ht="28.5" customHeight="1">
      <c r="B95" s="71" t="s">
        <v>248</v>
      </c>
      <c r="C95" s="71"/>
      <c r="D95" s="30">
        <v>8644400</v>
      </c>
      <c r="E95" s="54">
        <v>8644400</v>
      </c>
    </row>
    <row r="96" spans="2:5" ht="55.5" customHeight="1">
      <c r="B96" s="71" t="s">
        <v>260</v>
      </c>
      <c r="C96" s="71"/>
      <c r="D96" s="30">
        <v>732800</v>
      </c>
      <c r="E96" s="54">
        <v>732800</v>
      </c>
    </row>
    <row r="97" spans="1:4" ht="15.75">
      <c r="A97" s="72" t="s">
        <v>203</v>
      </c>
      <c r="B97" s="72"/>
      <c r="C97" s="72"/>
      <c r="D97" s="31"/>
    </row>
    <row r="98" spans="2:4" ht="13.5" customHeight="1">
      <c r="B98" s="70" t="s">
        <v>178</v>
      </c>
      <c r="C98" s="70"/>
      <c r="D98" s="31"/>
    </row>
    <row r="99" spans="2:4" ht="15" customHeight="1">
      <c r="B99" s="70"/>
      <c r="C99" s="70"/>
      <c r="D99" s="31"/>
    </row>
    <row r="100" spans="2:4" ht="15.75">
      <c r="B100" s="70"/>
      <c r="C100" s="70"/>
      <c r="D100" s="30">
        <v>219000</v>
      </c>
    </row>
    <row r="101" spans="2:4" ht="15.75">
      <c r="B101" s="70" t="s">
        <v>189</v>
      </c>
      <c r="C101" s="70"/>
      <c r="D101" s="31"/>
    </row>
    <row r="102" spans="2:4" ht="15.75">
      <c r="B102" s="70"/>
      <c r="C102" s="70"/>
      <c r="D102" s="31"/>
    </row>
    <row r="103" spans="2:4" ht="15.75" customHeight="1">
      <c r="B103" s="74"/>
      <c r="C103" s="74"/>
      <c r="D103" s="30">
        <v>72731000</v>
      </c>
    </row>
    <row r="104" spans="2:4" ht="15.75">
      <c r="B104" s="70" t="s">
        <v>199</v>
      </c>
      <c r="C104" s="70"/>
      <c r="D104" s="30"/>
    </row>
    <row r="105" spans="2:4" ht="15.75">
      <c r="B105" s="70"/>
      <c r="C105" s="70"/>
      <c r="D105" s="30"/>
    </row>
    <row r="106" spans="2:4" ht="13.5" customHeight="1">
      <c r="B106" s="79"/>
      <c r="C106" s="79"/>
      <c r="D106" s="30">
        <v>100</v>
      </c>
    </row>
    <row r="107" spans="2:4" ht="15.75">
      <c r="B107" s="70" t="s">
        <v>177</v>
      </c>
      <c r="C107" s="70"/>
      <c r="D107" s="30"/>
    </row>
    <row r="108" spans="2:4" ht="13.5" customHeight="1">
      <c r="B108" s="79"/>
      <c r="C108" s="79"/>
      <c r="D108" s="30">
        <v>91900</v>
      </c>
    </row>
    <row r="109" spans="2:4" ht="13.5" customHeight="1">
      <c r="B109" s="70" t="s">
        <v>194</v>
      </c>
      <c r="C109" s="70"/>
      <c r="D109" s="30"/>
    </row>
    <row r="110" spans="2:4" ht="13.5" customHeight="1">
      <c r="B110" s="70"/>
      <c r="C110" s="70"/>
      <c r="D110" s="30"/>
    </row>
    <row r="111" spans="2:5" ht="13.5" customHeight="1">
      <c r="B111" s="79"/>
      <c r="C111" s="79"/>
      <c r="D111" s="30">
        <v>21000</v>
      </c>
      <c r="E111" s="54"/>
    </row>
    <row r="112" spans="2:4" ht="13.5" customHeight="1">
      <c r="B112" s="70" t="s">
        <v>195</v>
      </c>
      <c r="C112" s="70"/>
      <c r="D112" s="30"/>
    </row>
    <row r="113" spans="2:4" ht="13.5" customHeight="1">
      <c r="B113" s="70"/>
      <c r="C113" s="70"/>
      <c r="D113" s="30"/>
    </row>
    <row r="114" spans="2:4" ht="13.5" customHeight="1">
      <c r="B114" s="70"/>
      <c r="C114" s="70"/>
      <c r="D114" s="30"/>
    </row>
    <row r="115" spans="2:4" ht="12.75" customHeight="1">
      <c r="B115" s="79"/>
      <c r="C115" s="79"/>
      <c r="D115" s="30">
        <v>200</v>
      </c>
    </row>
    <row r="116" spans="2:4" ht="12.75" customHeight="1">
      <c r="B116" s="80" t="s">
        <v>223</v>
      </c>
      <c r="C116" s="80"/>
      <c r="D116" s="30"/>
    </row>
    <row r="117" spans="2:5" ht="12.75" customHeight="1">
      <c r="B117" s="79"/>
      <c r="C117" s="79"/>
      <c r="D117" s="30">
        <v>217800</v>
      </c>
      <c r="E117" s="54"/>
    </row>
    <row r="118" spans="1:4" ht="15.75">
      <c r="A118" s="72" t="s">
        <v>212</v>
      </c>
      <c r="B118" s="72"/>
      <c r="C118" s="72"/>
      <c r="D118" s="55"/>
    </row>
    <row r="119" spans="2:4" ht="15.75" customHeight="1">
      <c r="B119" s="70" t="s">
        <v>190</v>
      </c>
      <c r="C119" s="70"/>
      <c r="D119" s="31"/>
    </row>
    <row r="120" spans="2:4" ht="15.75">
      <c r="B120" s="70"/>
      <c r="C120" s="70"/>
      <c r="D120" s="31"/>
    </row>
    <row r="121" spans="2:4" ht="15.75">
      <c r="B121" s="70"/>
      <c r="C121" s="70"/>
      <c r="D121" s="31"/>
    </row>
    <row r="122" spans="2:5" ht="15.75">
      <c r="B122" s="79"/>
      <c r="C122" s="79"/>
      <c r="D122" s="30">
        <v>224759300</v>
      </c>
      <c r="E122" s="54">
        <v>467000</v>
      </c>
    </row>
    <row r="123" spans="2:4" ht="15.75">
      <c r="B123" s="70" t="s">
        <v>191</v>
      </c>
      <c r="C123" s="70"/>
      <c r="D123" s="31"/>
    </row>
    <row r="124" spans="2:4" ht="15.75">
      <c r="B124" s="70"/>
      <c r="C124" s="70"/>
      <c r="D124" s="30"/>
    </row>
    <row r="125" spans="1:5" ht="14.25" customHeight="1">
      <c r="A125" s="46"/>
      <c r="B125" s="79"/>
      <c r="C125" s="79"/>
      <c r="D125" s="50">
        <v>40961900</v>
      </c>
      <c r="E125" s="54">
        <v>2219200</v>
      </c>
    </row>
    <row r="126" spans="1:4" ht="15" customHeight="1">
      <c r="A126" s="72" t="s">
        <v>257</v>
      </c>
      <c r="B126" s="72"/>
      <c r="C126" s="72"/>
      <c r="D126" s="31"/>
    </row>
    <row r="127" spans="2:4" ht="65.25" customHeight="1">
      <c r="B127" s="80" t="s">
        <v>213</v>
      </c>
      <c r="C127" s="80"/>
      <c r="D127" s="54">
        <v>33000</v>
      </c>
    </row>
    <row r="128" spans="2:4" ht="63" customHeight="1">
      <c r="B128" s="77" t="s">
        <v>222</v>
      </c>
      <c r="C128" s="77"/>
      <c r="D128" s="54">
        <v>974600</v>
      </c>
    </row>
    <row r="129" spans="2:5" ht="51" customHeight="1">
      <c r="B129" s="77" t="s">
        <v>225</v>
      </c>
      <c r="C129" s="77"/>
      <c r="D129" s="54">
        <v>654721.45</v>
      </c>
      <c r="E129" s="54"/>
    </row>
    <row r="130" spans="2:4" ht="29.25" customHeight="1">
      <c r="B130" s="63"/>
      <c r="C130" s="63"/>
      <c r="D130" s="24"/>
    </row>
    <row r="131" spans="2:3" ht="29.25" customHeight="1">
      <c r="B131" s="63"/>
      <c r="C131" s="63"/>
    </row>
    <row r="132" spans="2:4" ht="29.25" customHeight="1">
      <c r="B132" s="51"/>
      <c r="C132" s="51"/>
      <c r="D132" s="24"/>
    </row>
    <row r="133" spans="2:3" ht="29.25" customHeight="1">
      <c r="B133" s="51"/>
      <c r="C133" s="51"/>
    </row>
    <row r="134" spans="2:3" ht="29.25" customHeight="1">
      <c r="B134" s="51"/>
      <c r="C134" s="51"/>
    </row>
    <row r="135" spans="2:3" ht="29.25" customHeight="1">
      <c r="B135" s="42"/>
      <c r="C135" s="42"/>
    </row>
    <row r="136" spans="2:3" ht="29.25" customHeight="1">
      <c r="B136" s="42"/>
      <c r="C136" s="42"/>
    </row>
    <row r="137" spans="2:3" ht="20.25" customHeight="1">
      <c r="B137" s="45"/>
      <c r="C137" s="45"/>
    </row>
    <row r="138" spans="2:4" ht="15" customHeight="1">
      <c r="B138" s="45"/>
      <c r="C138" s="45"/>
      <c r="D138" s="24"/>
    </row>
    <row r="139" spans="2:3" ht="15.75">
      <c r="B139" s="47"/>
      <c r="C139" s="47"/>
    </row>
    <row r="140" spans="2:4" ht="15.75">
      <c r="B140" s="47"/>
      <c r="C140" s="47"/>
      <c r="D140" s="25"/>
    </row>
    <row r="141" spans="2:3" ht="17.25" customHeight="1">
      <c r="B141" s="47"/>
      <c r="C141" s="47"/>
    </row>
    <row r="142" spans="1:4" ht="15.75">
      <c r="A142" s="22"/>
      <c r="B142" s="48"/>
      <c r="C142" s="48"/>
      <c r="D142" s="22"/>
    </row>
    <row r="143" spans="1:4" ht="15.75">
      <c r="A143" s="22"/>
      <c r="B143" s="28"/>
      <c r="C143" s="28"/>
      <c r="D143" s="29"/>
    </row>
    <row r="144" spans="1:4" ht="15.75">
      <c r="A144" s="22"/>
      <c r="B144" s="28"/>
      <c r="C144" s="28"/>
      <c r="D144" s="22"/>
    </row>
    <row r="145" spans="1:4" ht="15.75">
      <c r="A145" s="22"/>
      <c r="B145" s="28"/>
      <c r="C145" s="22"/>
      <c r="D145" s="22"/>
    </row>
    <row r="146" spans="1:4" ht="15.75">
      <c r="A146" s="22"/>
      <c r="B146" s="28"/>
      <c r="C146" s="28"/>
      <c r="D146" s="22"/>
    </row>
    <row r="147" spans="1:4" ht="15.75">
      <c r="A147" s="22"/>
      <c r="B147" s="28"/>
      <c r="C147" s="28"/>
      <c r="D147" s="43"/>
    </row>
    <row r="148" spans="1:4" ht="15.75">
      <c r="A148" s="22"/>
      <c r="B148" s="52"/>
      <c r="C148" s="52"/>
      <c r="D148" s="22"/>
    </row>
    <row r="149" spans="1:4" ht="15.75">
      <c r="A149" s="22"/>
      <c r="B149" s="46"/>
      <c r="C149" s="46"/>
      <c r="D149" s="43"/>
    </row>
    <row r="150" spans="1:4" ht="19.5" customHeight="1">
      <c r="A150" s="22"/>
      <c r="B150" s="53"/>
      <c r="C150" s="53"/>
      <c r="D150" s="44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  <row r="157" spans="1:4" ht="15.75">
      <c r="A157" s="22"/>
      <c r="B157" s="22"/>
      <c r="C157" s="22"/>
      <c r="D157" s="22"/>
    </row>
    <row r="158" spans="1:4" ht="15.75">
      <c r="A158" s="22"/>
      <c r="B158" s="22"/>
      <c r="C158" s="22"/>
      <c r="D158" s="22"/>
    </row>
    <row r="159" spans="1:4" ht="15.75">
      <c r="A159" s="22"/>
      <c r="B159" s="22"/>
      <c r="C159" s="22"/>
      <c r="D159" s="22"/>
    </row>
    <row r="160" spans="1:4" ht="15.75">
      <c r="A160" s="22"/>
      <c r="B160" s="22"/>
      <c r="C160" s="22"/>
      <c r="D160" s="22"/>
    </row>
    <row r="161" spans="1:4" ht="15.75">
      <c r="A161" s="22"/>
      <c r="B161" s="22"/>
      <c r="C161" s="22"/>
      <c r="D161" s="22"/>
    </row>
    <row r="162" spans="1:4" ht="15.75">
      <c r="A162" s="22"/>
      <c r="B162" s="22"/>
      <c r="C162" s="22"/>
      <c r="D162" s="22"/>
    </row>
    <row r="163" spans="1:4" ht="15.75">
      <c r="A163" s="22"/>
      <c r="B163" s="22"/>
      <c r="C163" s="22"/>
      <c r="D163" s="22"/>
    </row>
    <row r="164" spans="1:4" ht="15.75">
      <c r="A164" s="22"/>
      <c r="B164" s="22"/>
      <c r="C164" s="22"/>
      <c r="D164" s="22"/>
    </row>
    <row r="165" spans="1:4" ht="15.75">
      <c r="A165" s="22"/>
      <c r="B165" s="22"/>
      <c r="C165" s="22"/>
      <c r="D165" s="22"/>
    </row>
    <row r="166" spans="1:4" ht="15.75">
      <c r="A166" s="22"/>
      <c r="B166" s="22"/>
      <c r="C166" s="22"/>
      <c r="D166" s="22"/>
    </row>
    <row r="167" spans="1:4" ht="15.75">
      <c r="A167" s="22"/>
      <c r="B167" s="22"/>
      <c r="C167" s="22"/>
      <c r="D167" s="22"/>
    </row>
    <row r="168" spans="1:4" ht="15.75">
      <c r="A168" s="22"/>
      <c r="B168" s="22"/>
      <c r="C168" s="22"/>
      <c r="D168" s="22"/>
    </row>
    <row r="169" spans="1:4" ht="15.75">
      <c r="A169" s="22"/>
      <c r="B169" s="22"/>
      <c r="C169" s="22"/>
      <c r="D169" s="22"/>
    </row>
    <row r="170" spans="1:4" ht="15.75">
      <c r="A170" s="22"/>
      <c r="B170" s="22"/>
      <c r="C170" s="22"/>
      <c r="D170" s="22"/>
    </row>
    <row r="171" spans="1:4" ht="15.75">
      <c r="A171" s="22"/>
      <c r="B171" s="22"/>
      <c r="C171" s="22"/>
      <c r="D171" s="22"/>
    </row>
    <row r="172" spans="1:4" ht="15.75">
      <c r="A172" s="22"/>
      <c r="B172" s="22"/>
      <c r="C172" s="22"/>
      <c r="D172" s="22"/>
    </row>
    <row r="173" spans="1:4" ht="15.75">
      <c r="A173" s="22"/>
      <c r="B173" s="22"/>
      <c r="C173" s="22"/>
      <c r="D173" s="22"/>
    </row>
    <row r="174" spans="1:4" ht="15.75">
      <c r="A174" s="22"/>
      <c r="B174" s="22"/>
      <c r="C174" s="22"/>
      <c r="D174" s="22"/>
    </row>
    <row r="175" spans="1:4" ht="15.75">
      <c r="A175" s="22"/>
      <c r="B175" s="22"/>
      <c r="C175" s="22"/>
      <c r="D175" s="22"/>
    </row>
    <row r="176" spans="1:4" ht="15.75">
      <c r="A176" s="22"/>
      <c r="B176" s="22"/>
      <c r="C176" s="22"/>
      <c r="D176" s="22"/>
    </row>
    <row r="177" spans="1:4" ht="15.75">
      <c r="A177" s="22"/>
      <c r="B177" s="22"/>
      <c r="C177" s="22"/>
      <c r="D177" s="22"/>
    </row>
    <row r="178" spans="1:4" ht="15.75">
      <c r="A178" s="22"/>
      <c r="B178" s="22"/>
      <c r="C178" s="22"/>
      <c r="D178" s="22"/>
    </row>
    <row r="179" spans="1:4" ht="15.75">
      <c r="A179" s="22"/>
      <c r="B179" s="22"/>
      <c r="C179" s="22"/>
      <c r="D179" s="22"/>
    </row>
    <row r="180" spans="1:4" ht="15.75">
      <c r="A180" s="22"/>
      <c r="B180" s="22"/>
      <c r="C180" s="22"/>
      <c r="D180" s="22"/>
    </row>
    <row r="181" spans="1:4" ht="15.75">
      <c r="A181" s="22"/>
      <c r="B181" s="22"/>
      <c r="C181" s="22"/>
      <c r="D181" s="22"/>
    </row>
    <row r="182" spans="1:4" ht="15.75">
      <c r="A182" s="22"/>
      <c r="B182" s="22"/>
      <c r="C182" s="22"/>
      <c r="D182" s="22"/>
    </row>
    <row r="183" spans="1:4" ht="15.75">
      <c r="A183" s="22"/>
      <c r="B183" s="22"/>
      <c r="C183" s="22"/>
      <c r="D183" s="22"/>
    </row>
    <row r="184" spans="1:4" ht="15.75">
      <c r="A184" s="22"/>
      <c r="B184" s="22"/>
      <c r="C184" s="22"/>
      <c r="D184" s="22"/>
    </row>
    <row r="185" spans="1:4" ht="15.75">
      <c r="A185" s="22"/>
      <c r="B185" s="22"/>
      <c r="C185" s="22"/>
      <c r="D185" s="22"/>
    </row>
    <row r="186" spans="1:4" ht="15.75">
      <c r="A186" s="22"/>
      <c r="B186" s="22"/>
      <c r="C186" s="22"/>
      <c r="D186" s="22"/>
    </row>
    <row r="187" spans="1:4" ht="15.75">
      <c r="A187" s="22"/>
      <c r="B187" s="22"/>
      <c r="C187" s="22"/>
      <c r="D187" s="22"/>
    </row>
  </sheetData>
  <sheetProtection selectLockedCells="1" selectUnlockedCells="1"/>
  <mergeCells count="46">
    <mergeCell ref="A73:C73"/>
    <mergeCell ref="B74:C74"/>
    <mergeCell ref="B75:C75"/>
    <mergeCell ref="B129:C129"/>
    <mergeCell ref="A126:C126"/>
    <mergeCell ref="B127:C127"/>
    <mergeCell ref="B104:C106"/>
    <mergeCell ref="B109:C111"/>
    <mergeCell ref="B116:C117"/>
    <mergeCell ref="B123:C125"/>
    <mergeCell ref="B128:C128"/>
    <mergeCell ref="B101:C103"/>
    <mergeCell ref="B112:C115"/>
    <mergeCell ref="B98:C100"/>
    <mergeCell ref="B119:C122"/>
    <mergeCell ref="A118:C118"/>
    <mergeCell ref="B107:C108"/>
    <mergeCell ref="B78:C78"/>
    <mergeCell ref="B89:C89"/>
    <mergeCell ref="B90:C90"/>
    <mergeCell ref="A83:C83"/>
    <mergeCell ref="B84:C85"/>
    <mergeCell ref="B82:C82"/>
    <mergeCell ref="B79:C79"/>
    <mergeCell ref="B88:C88"/>
    <mergeCell ref="B87:C87"/>
    <mergeCell ref="B95:C95"/>
    <mergeCell ref="B6:D6"/>
    <mergeCell ref="B72:C72"/>
    <mergeCell ref="A70:C70"/>
    <mergeCell ref="B71:C71"/>
    <mergeCell ref="C1:D1"/>
    <mergeCell ref="C2:D2"/>
    <mergeCell ref="C3:D3"/>
    <mergeCell ref="C4:D4"/>
    <mergeCell ref="A77:C77"/>
    <mergeCell ref="B76:C76"/>
    <mergeCell ref="B96:C96"/>
    <mergeCell ref="A97:C97"/>
    <mergeCell ref="B86:C86"/>
    <mergeCell ref="B80:C80"/>
    <mergeCell ref="B92:C92"/>
    <mergeCell ref="B91:C91"/>
    <mergeCell ref="B81:C81"/>
    <mergeCell ref="B93:C93"/>
    <mergeCell ref="B94:C94"/>
  </mergeCells>
  <printOptions/>
  <pageMargins left="0.7480314960629921" right="0.7480314960629921" top="0.17" bottom="0.54" header="0.31" footer="0.41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User</cp:lastModifiedBy>
  <cp:lastPrinted>2015-10-30T10:42:37Z</cp:lastPrinted>
  <dcterms:created xsi:type="dcterms:W3CDTF">2002-02-14T09:43:26Z</dcterms:created>
  <dcterms:modified xsi:type="dcterms:W3CDTF">2015-11-11T04:08:43Z</dcterms:modified>
  <cp:category/>
  <cp:version/>
  <cp:contentType/>
  <cp:contentStatus/>
</cp:coreProperties>
</file>