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0" windowWidth="18825" windowHeight="8730"/>
  </bookViews>
  <sheets>
    <sheet name="прил.7" sheetId="5" r:id="rId1"/>
  </sheets>
  <calcPr calcId="144525"/>
</workbook>
</file>

<file path=xl/calcChain.xml><?xml version="1.0" encoding="utf-8"?>
<calcChain xmlns="http://schemas.openxmlformats.org/spreadsheetml/2006/main">
  <c r="C72" i="5" l="1"/>
  <c r="C63" i="5" l="1"/>
  <c r="C58" i="5"/>
  <c r="C56" i="5"/>
  <c r="C54" i="5"/>
  <c r="C41" i="5"/>
  <c r="C39" i="5"/>
  <c r="C32" i="5"/>
  <c r="C24" i="5"/>
  <c r="C21" i="5"/>
  <c r="C50" i="5" l="1"/>
</calcChain>
</file>

<file path=xl/comments1.xml><?xml version="1.0" encoding="utf-8"?>
<comments xmlns="http://schemas.openxmlformats.org/spreadsheetml/2006/main">
  <authors>
    <author>User</author>
  </authors>
  <commentList>
    <comment ref="D20" authorId="0">
      <text>
        <r>
          <rPr>
            <b/>
            <sz val="9"/>
            <color indexed="81"/>
            <rFont val="Tahoma"/>
            <family val="2"/>
            <charset val="204"/>
          </rPr>
          <t>User:</t>
        </r>
        <r>
          <rPr>
            <sz val="9"/>
            <color indexed="81"/>
            <rFont val="Tahoma"/>
            <family val="2"/>
            <charset val="204"/>
          </rPr>
          <t xml:space="preserve">
</t>
        </r>
      </text>
    </comment>
    <comment ref="E20" authorId="0">
      <text>
        <r>
          <rPr>
            <b/>
            <sz val="9"/>
            <color indexed="81"/>
            <rFont val="Tahoma"/>
            <family val="2"/>
            <charset val="204"/>
          </rPr>
          <t>User:</t>
        </r>
        <r>
          <rPr>
            <sz val="9"/>
            <color indexed="81"/>
            <rFont val="Tahoma"/>
            <family val="2"/>
            <charset val="204"/>
          </rPr>
          <t xml:space="preserve">
</t>
        </r>
      </text>
    </comment>
    <comment ref="F20" authorId="0">
      <text>
        <r>
          <rPr>
            <b/>
            <sz val="9"/>
            <color indexed="81"/>
            <rFont val="Tahoma"/>
            <family val="2"/>
            <charset val="204"/>
          </rPr>
          <t>User:</t>
        </r>
        <r>
          <rPr>
            <sz val="9"/>
            <color indexed="81"/>
            <rFont val="Tahoma"/>
            <family val="2"/>
            <charset val="204"/>
          </rPr>
          <t xml:space="preserve">
</t>
        </r>
      </text>
    </comment>
    <comment ref="E33" authorId="0">
      <text>
        <r>
          <rPr>
            <b/>
            <sz val="9"/>
            <color indexed="81"/>
            <rFont val="Tahoma"/>
            <family val="2"/>
            <charset val="204"/>
          </rPr>
          <t>User:</t>
        </r>
        <r>
          <rPr>
            <sz val="9"/>
            <color indexed="81"/>
            <rFont val="Tahoma"/>
            <family val="2"/>
            <charset val="204"/>
          </rPr>
          <t xml:space="preserve">
</t>
        </r>
      </text>
    </comment>
    <comment ref="E34" authorId="0">
      <text>
        <r>
          <rPr>
            <b/>
            <sz val="9"/>
            <color indexed="81"/>
            <rFont val="Tahoma"/>
            <family val="2"/>
            <charset val="204"/>
          </rPr>
          <t>User:</t>
        </r>
        <r>
          <rPr>
            <sz val="9"/>
            <color indexed="81"/>
            <rFont val="Tahoma"/>
            <family val="2"/>
            <charset val="204"/>
          </rPr>
          <t xml:space="preserve">
</t>
        </r>
      </text>
    </comment>
    <comment ref="E35" authorId="0">
      <text>
        <r>
          <rPr>
            <b/>
            <sz val="9"/>
            <color indexed="81"/>
            <rFont val="Tahoma"/>
            <family val="2"/>
            <charset val="204"/>
          </rPr>
          <t>User:</t>
        </r>
        <r>
          <rPr>
            <sz val="9"/>
            <color indexed="81"/>
            <rFont val="Tahoma"/>
            <family val="2"/>
            <charset val="204"/>
          </rPr>
          <t xml:space="preserve">
</t>
        </r>
      </text>
    </comment>
    <comment ref="E36" authorId="0">
      <text>
        <r>
          <rPr>
            <b/>
            <sz val="9"/>
            <color indexed="81"/>
            <rFont val="Tahoma"/>
            <family val="2"/>
            <charset val="204"/>
          </rPr>
          <t>User:</t>
        </r>
        <r>
          <rPr>
            <sz val="9"/>
            <color indexed="81"/>
            <rFont val="Tahoma"/>
            <family val="2"/>
            <charset val="204"/>
          </rPr>
          <t xml:space="preserve">
</t>
        </r>
      </text>
    </comment>
    <comment ref="E37" authorId="0">
      <text>
        <r>
          <rPr>
            <b/>
            <sz val="9"/>
            <color indexed="81"/>
            <rFont val="Tahoma"/>
            <family val="2"/>
            <charset val="204"/>
          </rPr>
          <t>User:</t>
        </r>
        <r>
          <rPr>
            <sz val="9"/>
            <color indexed="81"/>
            <rFont val="Tahoma"/>
            <family val="2"/>
            <charset val="204"/>
          </rPr>
          <t xml:space="preserve">
</t>
        </r>
      </text>
    </comment>
  </commentList>
</comments>
</file>

<file path=xl/sharedStrings.xml><?xml version="1.0" encoding="utf-8"?>
<sst xmlns="http://schemas.openxmlformats.org/spreadsheetml/2006/main" count="258" uniqueCount="170">
  <si>
    <t>Итого по программам</t>
  </si>
  <si>
    <t>Наименование муниципальной программы (подпрограммы)</t>
  </si>
  <si>
    <t>№ строки</t>
  </si>
  <si>
    <t>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МО Красноуфимский округ до 2020 года"</t>
  </si>
  <si>
    <t>Подпрограмма "Развитие потенциала молодежи в МО Красноуфимский округ до 2020 года"</t>
  </si>
  <si>
    <t>Подпрограмма "Патриотическое воспитание молодежи в МО Красноуфимский округ до 2020 года"</t>
  </si>
  <si>
    <t>Подпрограмма "Организация трудоустройства несовершеннолетних граждан в МО Красноуфимский округ"</t>
  </si>
  <si>
    <t>Подпрограмма Развитие физической культуры, спорта и формирование здорового образа жизни населения МО Красноуфимский округ до 2020 года"</t>
  </si>
  <si>
    <t>Подпрограмма "Обеспечение жильем молодых семей в МО Красноуфимский округ до 2020 года"</t>
  </si>
  <si>
    <t>мест. бюджет</t>
  </si>
  <si>
    <t>фед. бюджет, обл. бюджет, мест. бюджет</t>
  </si>
  <si>
    <t xml:space="preserve"> обл. бюджет, мест. бюджет</t>
  </si>
  <si>
    <t>обл.бюджет, мест. бюджет</t>
  </si>
  <si>
    <t>обл. бюджет, мест. бюджет</t>
  </si>
  <si>
    <t>фед. бюджет</t>
  </si>
  <si>
    <t xml:space="preserve"> обл. бюджет</t>
  </si>
  <si>
    <t>фед. бюджет,            обл. бюджет,  мест. бюджет</t>
  </si>
  <si>
    <t>2. Подпрограмма "Обеспечение пожарной безопасности на территории МО Красноуфимский округ"</t>
  </si>
  <si>
    <t>3. Подпрограмма "Комплексная профилактика правонарушений на территории МО Красноуфимский округ"</t>
  </si>
  <si>
    <t>4. Подпрограмма "Мероприятия по профилактике экстремизма и терроризма, а также минимизации и ликвидации последствий проявления терроризма и эксремизма  на территории МО Красноуфимский округ"</t>
  </si>
  <si>
    <t>5. Подпрограмма "Обеспечение безопасности на опасных объектах  МО Красноуфимский округ"</t>
  </si>
  <si>
    <t>1. Подпрограмма "Защита населения и территории МО Красноуфимский округ  от чрезвычайных ситуаций природного, техногенного, биолого-социального характера, гражданская оборона"</t>
  </si>
  <si>
    <t>6. Подпрограмма "Обеспечение рационального и безопасного природопользования в МО Красноуфимский округ"</t>
  </si>
  <si>
    <t>7. Подпрограмма "Осуществление переданных полномочий Российской Федерации по осуществлению первичного воинского учета на территориях, где отсутствуют военные комиссариаты"</t>
  </si>
  <si>
    <t>2. Подпрограмма "Управление муниципальным долгом"</t>
  </si>
  <si>
    <t>Оценка достижения плановых значений целевых показателей   G2 (пок-ли)</t>
  </si>
  <si>
    <t>5.  Муниципальная программа МО Красноуфимский округ "Развитие физической культуры, спорта, здорового образа жизни населения и молодежной политики МО Красноуфимский округ до 2020 года"</t>
  </si>
  <si>
    <t xml:space="preserve"> -</t>
  </si>
  <si>
    <t>1. Муниципальная программа МО Красноуфимский округ "Повышение эффективности управления муниципальной собственностью МО Красноуфимский  округ"</t>
  </si>
  <si>
    <t>Подпрограмма "Управление муниципальной собственностью и приватизация муниципального имущества до 2020 года"</t>
  </si>
  <si>
    <t>Подпрограмма " Актуализация сведений государственного кадастра недвижимости в МО Красноуфимский округ до 2020 года"</t>
  </si>
  <si>
    <t>Подпрограмма "Обеспечение  реализации муниципальной программы  "Повышение эффективности управления муниципальной собственностью МО Красноуфимский  округ"</t>
  </si>
  <si>
    <t>Подпрограмма"  Улучшение жилищных условий граждан, проживающих на территории  МО Красноуфимский округ"</t>
  </si>
  <si>
    <t xml:space="preserve"> мест. бюджет</t>
  </si>
  <si>
    <t>Оценка полноты финансирования  G1</t>
  </si>
  <si>
    <t>1. Подпрограмма  "Управление бюджетным процессом и его совершенствование"</t>
  </si>
  <si>
    <t xml:space="preserve">Расходы бюджета в 2016 году в тыс. рублях </t>
  </si>
  <si>
    <t>0,91 - неполное финансирование</t>
  </si>
  <si>
    <t>1,00 - высокая результативность</t>
  </si>
  <si>
    <t xml:space="preserve">1,0 - высокая результативность </t>
  </si>
  <si>
    <t>1,0 - полное финансирование</t>
  </si>
  <si>
    <t>1,00 -  высокая результативность</t>
  </si>
  <si>
    <t>1,00 - полное финансирование</t>
  </si>
  <si>
    <t>0,7 - средняя результативность  (недовыполнение плана)</t>
  </si>
  <si>
    <t>бюджеты финансирования</t>
  </si>
  <si>
    <t>0,99 - полное финансирование</t>
  </si>
  <si>
    <t xml:space="preserve"> обл. бюджет, мест. бюджет, внебюд. источники</t>
  </si>
  <si>
    <t>фед. бюджет, обл. бюджет, мест. бюджет, внебюд.ист.</t>
  </si>
  <si>
    <t xml:space="preserve">1,00 - высокая результативность. </t>
  </si>
  <si>
    <t>1,0  - полное финансирование</t>
  </si>
  <si>
    <t>0,93 - неполное финансирование</t>
  </si>
  <si>
    <t>обл. и мест. бюджет</t>
  </si>
  <si>
    <t>обл. бюджет,  мест. бюджет</t>
  </si>
  <si>
    <t>0,99  - полное финансирование</t>
  </si>
  <si>
    <t>1,07 - средняя результативность (перевыполнение плана)</t>
  </si>
  <si>
    <t xml:space="preserve"> обл.бюджет, мест. бюджет</t>
  </si>
  <si>
    <t>1,0 -  полное финансирование</t>
  </si>
  <si>
    <t>3. Подпрограмма "Обеспечение реализации муниципальной программы МО Красноуфимский округ "Управление муниципальными финансами МО Красноуфимский округ до 2020 года"</t>
  </si>
  <si>
    <t>0,72- неполное финансирование (неполное финансирование по местному бюджету)</t>
  </si>
  <si>
    <t>Оценка - 4 (Q1=3,62/5= 0,72;  Q2=6,0/6 =1,00). Приемлемый уровень эффективности МП. Низкий процент освоения денежных средств по программе при высокой результативности по целевым показателям обусловлен тем, что в результате проведения аукциона образовалась экономия бюджетных средств - по ряду мероприятий; образованием кредиторской задолженности по переходящему контракту на 2019 год .</t>
  </si>
  <si>
    <t xml:space="preserve">0,96 - высокая результативность </t>
  </si>
  <si>
    <t xml:space="preserve">0,96  -  высокая результативность </t>
  </si>
  <si>
    <t xml:space="preserve">Оценка - 5 (Q1=2,98/3= 0,99;  Q2=3,0/3 =1,0). Высокая эффективност МП. </t>
  </si>
  <si>
    <t xml:space="preserve"> 1,0 - высокая результативность </t>
  </si>
  <si>
    <t xml:space="preserve">101,3 - высокая результативность  </t>
  </si>
  <si>
    <t xml:space="preserve">0,91 - средняя результативность  </t>
  </si>
  <si>
    <t>0,91 - средняя результативность (недовыполнение плана)</t>
  </si>
  <si>
    <t>0,68- средняя результативность (существенное недовыполнение плана по отношению к показателям по мун.долгу)</t>
  </si>
  <si>
    <t>1,0 - полное финансирвание</t>
  </si>
  <si>
    <t>Оценка - 3 (Q1=1,0;  Q2=18,13/20= 0,91). Средний уровень эффективности программы. Ответственному исполнителю муниципальной программы при дальнейшей её реализации обеспечить  своевременную корректировку целевых показателей; по подпрограмме № 2 пересмотреть плановые значения целевых показателей, по которым установлено существенное отклонение.</t>
  </si>
  <si>
    <t>86,0 - средняя результативность  (недовыполнение плана)</t>
  </si>
  <si>
    <t>0,5 - неполное финансирование</t>
  </si>
  <si>
    <t>6. Муниципальная программа МО Красноуфимский округ"Развитие и поддержка общественных организаций и объединений, хозяйствующих субъектов в сфере АПК, малого и среднего предпринимательства, организация общественных работ в МО Красноуфимский округ до 2024 года"</t>
  </si>
  <si>
    <t>Оценка - 4 (Q1=1,5/3= 0,5;  Q2=6,88/8= 0,86). Приемлемый уровень эффективности муниципальной программы. Ответственному исполнителю необходимо  обеспечивать  своевременную корректировку целевых показателей. Также необходимо обратить внимание на выполнение показателя, утвержденного в Стратегии МО - показатель №6  табл.13: число субъектов МиСП в расчете  на 10 тыс. населения в 2020 г. должен составить 261, в 2025г.  - 300. Рекомендуем внесение изменения в МП по данному показателю с 2020 по 2024 годы.</t>
  </si>
  <si>
    <t xml:space="preserve">0,80 - средняя результативность (недовыполнение плана). </t>
  </si>
  <si>
    <t>0,80 - средняя результативность (недовыполнение плана)</t>
  </si>
  <si>
    <t xml:space="preserve">0,95 - высокая результативность </t>
  </si>
  <si>
    <t>0,92 -  средняя результативность (недовыполнение плана)</t>
  </si>
  <si>
    <t>0,83 -  полное финансирование</t>
  </si>
  <si>
    <t>0,99 -полное финансирование</t>
  </si>
  <si>
    <t>0,90 - неполное финансирование</t>
  </si>
  <si>
    <t>0,95 - неполное финансирование</t>
  </si>
  <si>
    <t>0,82- неполное финансирование</t>
  </si>
  <si>
    <t>0,51 - неполное финансирование</t>
  </si>
  <si>
    <t>0,92 - полное финансирование</t>
  </si>
  <si>
    <t xml:space="preserve"> 1,53 - низкая результативность (существенное  перевыполнение плана)</t>
  </si>
  <si>
    <t xml:space="preserve"> 1,70 - низкая результативность (существенное  перевыполнение плана)</t>
  </si>
  <si>
    <t xml:space="preserve"> 2,70 - низкая результативность (существенное  перевыполнение плана)</t>
  </si>
  <si>
    <t xml:space="preserve"> 1,50 - низкая результативность (существенное  перевыполнение плана)</t>
  </si>
  <si>
    <t>0,80 - неполное финансирование</t>
  </si>
  <si>
    <t>Оценка - 3 (Q1=3,20/4= 0,80;  Q2=7,44/4= 1,86). Средний уровень эффективности муниципальной программы.
Причинами невыполнения муниципальной программы явились отсутствие своевременной корректировки как  целевых показателей так и мероприятий программы  со стороны ответственного исполнителя программы. При экономии затрат на проведение мероприятий  или возникновениии иных причин  снижения фактически расходов, ответственный исполнитель должен выступать инициатором поправки запланированных бюджетных ассигнований. Необходимо осуществлять более системный контроль в течение года за реализацией программы.</t>
  </si>
  <si>
    <t xml:space="preserve"> 1,86 - низкая результативность (существенное  перевыполнение плана)</t>
  </si>
  <si>
    <t>7. Муниципальная программа Обеспечение безопасности на территории МО Красноуфимский округ до 2024 года</t>
  </si>
  <si>
    <t>1,05 -  высокая результативность</t>
  </si>
  <si>
    <t>0,8 -средняя результативность  (недовыполнение плана)</t>
  </si>
  <si>
    <t>8. Муниципальная программа МО Красноуфимский округ "Совершенствование муниципального управления в МО Красноуфимский округ до 2024 года"</t>
  </si>
  <si>
    <t>Подпрограмма "Развитие и обеспечение эффективности деятельности администрации Муниципального образования Красноуфимский округ до 2024 года"</t>
  </si>
  <si>
    <t>Подпрограмма  "Содействие реализации муниципальных функций, связанных с общегосударственным управлением до 2024  года"</t>
  </si>
  <si>
    <t>Подпрограмма "Развитие муниципальной службы в Муниципальном образовании Красноуфимский округ до 2024 года"</t>
  </si>
  <si>
    <t>Подпрограмма "Информатизация Муниципального образования Красноуфимский округ до 2024 года"</t>
  </si>
  <si>
    <t>Подпрограмма "Техническое обеспечение реализации муниципальной программы "Совершенствование муниципального управления в МО Красноуфимский округ до 2024 года"</t>
  </si>
  <si>
    <t>0,96  - неполное финансирование</t>
  </si>
  <si>
    <t>0,95  - неполное финансирование</t>
  </si>
  <si>
    <t>0,88 -  неполное финасирование</t>
  </si>
  <si>
    <t>фед., обл., мест. бюджет</t>
  </si>
  <si>
    <t>фед., обл. бюджет, мест. бюджет</t>
  </si>
  <si>
    <t>Оценка -4 (Q1=4,82/5= 0,96  Q2=5,0/5= 1,0).  Приемлемый уровень эффективности МП. В МП от 30.10.2018 № 982 и от 02.11.2018 № 1009/1 на 2019-2024гг. необходимо обратить внимание на выполнение показателей, утвержденных в Стратегии МО Красноуфимский округ до 2035 года (решение Думы МО Красноуфимский округ от 19.12.2018 № 109):Табл. №11 - показатели № 11,12.</t>
  </si>
  <si>
    <t>4. Муниципальная программа МО Красноуфимский округ "Градостроительное планирование территорий МО Красноуфимский округ  до 2024 года"</t>
  </si>
  <si>
    <t>Подпрограмма «Развитие и поддержка некоммерческих общественных организаций и объединений в МО Красноуфимский округ до 2024 года»</t>
  </si>
  <si>
    <t>Подпрограмма «Организация общественных работ в МО Красноуфимский округ до 2024 года»</t>
  </si>
  <si>
    <t xml:space="preserve">Оценка - 5 (Q1=2,0/2= 1,0;  Q2=2,0/2 =1,0). Высокая эффективност МП. Необходимо обратить внимание на выполнение показателей, утвержденных в Стратегии МО  до 2035 года  (решение Думы МО Красноуфимский округ от 19.12.2018г. № 109).  При очередном внесении измении в МП показатели № 1,2 Табл.№17 Стратегии необходимо включить в подпрограмму №1 на 2019-2024гг . </t>
  </si>
  <si>
    <t xml:space="preserve">Оценка -4 (Q1=5,95/6=0,99;  Q2=5,52/6= 0,92). Средний уровень эффективности МП.  Ответственному исполнителю муниципальной программы при дальнейшей её реализации  пересмотреть плановые значения целевых показателей, по которым установлено существенное отклонение.  Необходимо обратить внимание на выполнение показателей, утвержденных в Стратегии МО  (решение Думы МО Красноуфимский округ от 19.12.2018г. № 109).  При очередном внесении измении в МП показатели № 7,8 Табл.№17 Стратегии необходимо включить в подпрограмму №2  на 2019-2024гг .  </t>
  </si>
  <si>
    <t xml:space="preserve">1,08 - средняя результативность (перевыполнение плана). При этом необходимо обратить внимание на выполнение показателя, утвержденного в Стратегии МО до 2035 года (решение Думы МО от 17.12.2018г. №109) на 2019 год -  ежегодная посещаемость  муниципальных библиотек  должна составить 170,0 тыс.чел. При запланированном на 2019 год в МП показателе №1  "увеличение численности  посетителей муниципальных библиотек на 0,2%" показатель  в 2019 году будет не достигнут и так далее  до 2024 года. При очередном внесении измении в МП показатель № 3 Табл.№17 Стратегии необходимо включить в МП   на 2019-2024гг .  </t>
  </si>
  <si>
    <t>1,11 - средняя результативность (перевыполнение  плана).</t>
  </si>
  <si>
    <t>1,40 - низкая результативность (существенное первыполнени плана). Возможен персмотр в части корректировки  целевого показателя.</t>
  </si>
  <si>
    <t xml:space="preserve">0,98 -  высокая результативность . </t>
  </si>
  <si>
    <t>1,08 - средняя результативность (перевыполнение плана)</t>
  </si>
  <si>
    <t>0,84 - неполное финансирование</t>
  </si>
  <si>
    <t>0,92 - неполное финансирование</t>
  </si>
  <si>
    <t>0,65 - неполное финансирование</t>
  </si>
  <si>
    <t>0,67  - полное финансирование</t>
  </si>
  <si>
    <t xml:space="preserve">Оценка - 3 (Q1=5,05/6= 0,84;  Q2=6,49/6= 1,08). Средний уровень эффективности муниципальной программы.
Причинами недостаточно высокой результативности реализации программы являются дефицит финансового обеспечения и отсутствие корректировки целевых показателей при внесении изменений по объемам финансирования мероприятий.Требуется пересмотр подпрограммы № 4 в части повышения точности планирования целевых показателей, с учетом выделяемых или прогнозируемых объемов финансирования. Необходимо обратить внимание на выполнение показателей, утвержденных в Стратегии МО  до 2035 года  (решение Думы МО Красноуфимский округ от 19.12.2018г. № 109).  При очередном внесении измений в МП показатели № 5,7,8 Табл.№11 Стратегии необходимо включить в МП на 2019-2024гг . </t>
  </si>
  <si>
    <t>2.  Муниципальная программа МО Красноуфимский округ  "Развитие системы образования в муниципальном образовании Красноуфимский округ  до 2024 года"</t>
  </si>
  <si>
    <t>Подпрограмма "Развитие системы дошкольного образования в Муниципальном образовании  Красноуфимский округ до 2024 года"</t>
  </si>
  <si>
    <t>Подпрограмма "Развитие системы общего образования в Муниципальном образовании  Красноуфимский округ до 2024 года"</t>
  </si>
  <si>
    <t>Подпрограмма "Развитие системы дополнительного образования в Муниципальном образовании Красноуфимский оркуг до 2024 года"</t>
  </si>
  <si>
    <t>Подпрограмма "Организация отдыха и оздоровления детей в каникулярное время в Муниципальном образовании Красноуфимский округ до 2024 года"</t>
  </si>
  <si>
    <t xml:space="preserve">Подпрограмма "Укрепление и развитие материально-технической базы образовательных учреждений в Муниципальном образовании Красноуфимский округ до 2024 года" </t>
  </si>
  <si>
    <t>Подпрограмма "Обеспечение реализации муниципальной программы МО Красноуфимский округ "Развитие системы образования в Муниципальном образовании Красноуфимский округ до 2024 года"</t>
  </si>
  <si>
    <t>3. Муниципальная программа МО Красноуфимский округ "Развитие культуры в МО Красноуфимский округ до 2024 года"</t>
  </si>
  <si>
    <t>Подпрограмма "Развитие культуры и искусства в МО Красноуфимский округ до 2024 года"</t>
  </si>
  <si>
    <t>Подпрограмма "Развитие образования в сфере культуры и искусства в МО Красноуфимский округ до 2024 года"</t>
  </si>
  <si>
    <t>Подпрограмма "Обеспечение реализации муниципальной программы МО Красноуфимский округ "Развитие культуры в МО Красноуфимский округ до 2024 года"</t>
  </si>
  <si>
    <t>0,94 -  неполное финансирование</t>
  </si>
  <si>
    <t>0,97  - неполное финансирование</t>
  </si>
  <si>
    <t xml:space="preserve">Оценка - 4 (Q1=1,94/2= 0,97,  Q2=3,0/3= 1,0). Приемлемый уровень  эффективности     муниципальной      программы.  </t>
  </si>
  <si>
    <t>Подпрограмма "Развитие газификации МО Красноуфимский округ до 2024 года"</t>
  </si>
  <si>
    <t>Подпрограмма "Улучшение жилищных условий граждан, проживающих в сельской местности, в том числе молодых семей и молодых специалистов, в МО Красноуфимский округ до 2024 года"</t>
  </si>
  <si>
    <t>11. Муниципальная  программа  МО Красноуфимский округ «Социальная поддержка и благополучие населения МО Красноуфимский округ до 2024 года»</t>
  </si>
  <si>
    <t>10. Муниципальная программа МО Красноуфимский округ "Устойчивое развитие сельских территорий муниципального образования Красноуфимский округ до 2024 года"</t>
  </si>
  <si>
    <t>9.  Муниципалльная программа "Управление муниципальными финансами МО Красноуфимский округ до 2020 года"</t>
  </si>
  <si>
    <t>ОЦЕНКА ЭФФЕКТИВНОСТИ РЕАЛИЗАЦИИ МУНИЦИПАЛЬНЫХ ПРОГРАММ  МО КРАСНОУФИМСКИЙ ОКРУГ      ЗА 2018 ГОД</t>
  </si>
  <si>
    <t xml:space="preserve"> фед. бюджет, обл. бюджет, мест. бюджет</t>
  </si>
  <si>
    <t>0,81 - неполное финансирование</t>
  </si>
  <si>
    <t>0,93  - средняя результативность (недовыполнение плана)</t>
  </si>
  <si>
    <t>Подпрограмма "Комплексное развитие и модернизация системы коммунальной инфраструктуры МО Красноуфимский округ"</t>
  </si>
  <si>
    <t>0,55 - неполное финансирование</t>
  </si>
  <si>
    <t>Подпрограмма "Повышение  качества условий проживания населения МО Красноуфимский округ"</t>
  </si>
  <si>
    <t>0,7 - средняя результативность (недовыполнение плана)</t>
  </si>
  <si>
    <t>Подпрограмма "Энергосбережение и повышение энергетической эффективности МО Красноуфимский округ"</t>
  </si>
  <si>
    <t>обл.,  мест. бюджет</t>
  </si>
  <si>
    <t>0,50 - неполное финансирование</t>
  </si>
  <si>
    <t>0,98 - высокая результативность</t>
  </si>
  <si>
    <t>Подпрограмма "Комплексное благоустройство территорий МО Красноуфимский округ"</t>
  </si>
  <si>
    <t>0,91 - неполное финансирвание</t>
  </si>
  <si>
    <t>0,94 - средняя результативность (недовыполнение плана)</t>
  </si>
  <si>
    <t>Подпрограмма "Развитие и обеспечение сохранности сети автомобильных дорог местного значения на территории МО Красноуфимский округ"</t>
  </si>
  <si>
    <t>0,80 - неполное финансирвание</t>
  </si>
  <si>
    <t>0,80- средняя результативность (недовыполнение плана)</t>
  </si>
  <si>
    <t>Подпрограмма "Социальная поддержка граждан и осуществление переданных полномочий Российской Федерации и Свердловской области  по предоставлению поддержки отдельным категориям граждан  в МО Красноуфимский округ"</t>
  </si>
  <si>
    <t xml:space="preserve"> фед., обл., мест.бюджеты</t>
  </si>
  <si>
    <t>0,75 - неполное финансирование</t>
  </si>
  <si>
    <t>Подпрограмма "Развитие транспорта и транспортной инфраструктуры в МО Красноуфимский округ"</t>
  </si>
  <si>
    <t>0,97 -  неполное финансирование</t>
  </si>
  <si>
    <t>Подпрограмма "Обеспечение реализации муниципальной программы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</si>
  <si>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13. Муниципальная программа МО Красноуфимский округ «Формирование современной городской среды на территории Муниципального образования Красноуфимский округ на 2017-2022 годы»</t>
  </si>
  <si>
    <t>12. Муниципальная программа МО Красноуфимский округ "Развитие и модернизация жилищно-коммунального хозяйства и дорожного хозяйства, повышение  энергетической эффективности в МО Красноуфимский округ до 2024 года"</t>
  </si>
  <si>
    <t>Оценка - 4 (Q1=1,84/2= 0,92,  Q2=3,41/3= 1,14). Приемлемый уровень  эффективности     муниципальной      программы.  При экономии затрат на проведение мероприятий  или возникновениии иных причин  снижения фактически расходов, ответственный исполнитель должен выступать инициатором поправки запланированных бюджетных ассигнований. Необходимо обратить внимание на выполнение показателей, утвержденных в Стратегии МО  до 2035 года  (решение Думы МО Красноуфимский округ от 19.12.2018г. № 109) - показатели № 4-7 Табл. №15.</t>
  </si>
  <si>
    <r>
      <t xml:space="preserve"> Оценка - 4 (Q1=6,45/8=0,81;  Q2=7,4/8= 0,93). Приемлемый уровень эффективности МП. Одной из причин средней эффективности реализации программы является несвоевременная корректировка целевых и финансовых показателей. Корректировка финансовых и целевых показателей должна осуществляться одновременно, т.к. реализация мероприятий программы и достижение целевых показателей взаимосвязаны. При экономии затрат на проведение мероприятия или возникновении иных причин снижения фактических расходов, ответственный исполнитель должен выступать инициатором поправки запланированных бюджетных ассигнований.  Необходимо обратить внимание на выполнение показателей, утвержденных в Стратегии МО  (решение Думы МО Красноуфимский округ от 19.12.2018г. № 109).  При очередном внесении измении в МП показатели № 1,2,3,4 Табл. №13, показатели № 1,3 Табл.№ 14, показатели № 1,2</t>
    </r>
    <r>
      <rPr>
        <sz val="14"/>
        <color rgb="FFFF0000"/>
        <rFont val="Times New Roman"/>
        <family val="1"/>
        <charset val="204"/>
      </rPr>
      <t>,3</t>
    </r>
    <r>
      <rPr>
        <sz val="14"/>
        <color theme="1"/>
        <rFont val="Times New Roman"/>
        <family val="1"/>
        <charset val="204"/>
      </rPr>
      <t xml:space="preserve"> Табл. №15 Стратегии необходимо включить в МП на 2019-2024гг.  </t>
    </r>
  </si>
  <si>
    <t>Оценка - 4 (Q1=6,65/7=0,95;  Q2=7,54/7= 1,07). Приемлемый уровень эффективности МП. Неисполнение финансовых показателей обусловлено дефицитом местного бюджета (п/программы №2,3). Ответственным исполнителям необходимо осуществлять текущий контроль за реализацией программы.Необходимо обратить внимание на выполнение показателей, утвержденных в Стратегии МО  до 2035 года  (решение Думы МО Красноуфимский округ от 19.12.2018г. № 109) -Таблица 16: на 2019-2024 показатели №2,3,4,5 (ГО и ЧС) и показатели №6,7,8 (правопорядок). При очередном внесении измении в МП показатели №3 Таблицы №15, №6,7,8 Таблицы №16 необходимо включить в подпрограмму №3 "Коммплексная  профилактика правонарушений на территории МО Красноуфимский округ". 
Ответственным исполнителям необходимо осуществлять текущий контроль за реализацией программы.</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</si>
</sst>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Times New Roman"/>
      <charset val="204"/>
    </font>
    <font>
      <sz val="8"/>
      <name val="Times New Roman"/>
      <family val="1"/>
      <charset val="204"/>
    </font>
    <font>
      <sz val="12"/>
      <name val="Times New Roman"/>
      <family val="1"/>
      <charset val="204"/>
    </font>
    <font>
      <b/>
      <sz val="14"/>
      <name val="Times New Roman"/>
      <family val="1"/>
      <charset val="204"/>
    </font>
    <font>
      <sz val="9"/>
      <color indexed="81"/>
      <name val="Tahoma"/>
      <family val="2"/>
      <charset val="204"/>
    </font>
    <font>
      <b/>
      <sz val="9"/>
      <color indexed="81"/>
      <name val="Tahoma"/>
      <family val="2"/>
      <charset val="204"/>
    </font>
    <font>
      <sz val="11"/>
      <name val="Times New Roman"/>
      <family val="1"/>
      <charset val="204"/>
    </font>
    <font>
      <sz val="14"/>
      <name val="Times New Roman"/>
      <family val="1"/>
      <charset val="204"/>
    </font>
    <font>
      <i/>
      <sz val="14"/>
      <name val="Times New Roman"/>
      <family val="1"/>
      <charset val="204"/>
    </font>
    <font>
      <i/>
      <sz val="12"/>
      <name val="Times New Roman"/>
      <family val="1"/>
      <charset val="204"/>
    </font>
    <font>
      <b/>
      <i/>
      <sz val="12"/>
      <name val="Times New Roman"/>
      <family val="1"/>
      <charset val="204"/>
    </font>
    <font>
      <i/>
      <sz val="14"/>
      <color rgb="FFFF0000"/>
      <name val="Times New Roman"/>
      <family val="1"/>
      <charset val="204"/>
    </font>
    <font>
      <sz val="14"/>
      <color theme="1"/>
      <name val="Times New Roman"/>
      <family val="1"/>
      <charset val="204"/>
    </font>
    <font>
      <sz val="14"/>
      <color rgb="FFFF0000"/>
      <name val="Times New Roman"/>
      <family val="1"/>
      <charset val="204"/>
    </font>
    <font>
      <b/>
      <sz val="14"/>
      <color theme="1"/>
      <name val="Times New Roman"/>
      <family val="1"/>
      <charset val="204"/>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10">
    <xf numFmtId="0" fontId="0" fillId="0" borderId="0" xfId="0"/>
    <xf numFmtId="0" fontId="2" fillId="0" borderId="0" xfId="0" applyFont="1"/>
    <xf numFmtId="0" fontId="2" fillId="0" borderId="0" xfId="0" applyFont="1" applyBorder="1"/>
    <xf numFmtId="0" fontId="0" fillId="0" borderId="0" xfId="0" applyBorder="1"/>
    <xf numFmtId="0" fontId="3" fillId="0" borderId="6" xfId="0" applyFont="1" applyBorder="1" applyAlignment="1"/>
    <xf numFmtId="0" fontId="3" fillId="0" borderId="0" xfId="0" applyFont="1" applyAlignment="1">
      <alignment horizontal="center" vertical="center"/>
    </xf>
    <xf numFmtId="0" fontId="7" fillId="0" borderId="6" xfId="0" applyFont="1" applyBorder="1" applyAlignment="1"/>
    <xf numFmtId="0" fontId="7" fillId="0" borderId="0" xfId="0" applyFont="1" applyAlignment="1"/>
    <xf numFmtId="0" fontId="7" fillId="0" borderId="0" xfId="0" applyFont="1"/>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horizontal="center"/>
    </xf>
    <xf numFmtId="4" fontId="8" fillId="3" borderId="1" xfId="0" applyNumberFormat="1" applyFont="1" applyFill="1" applyBorder="1" applyAlignment="1">
      <alignment horizontal="center" vertical="top" wrapText="1"/>
    </xf>
    <xf numFmtId="0" fontId="9" fillId="0" borderId="0" xfId="0" applyFont="1" applyBorder="1"/>
    <xf numFmtId="0" fontId="7" fillId="0" borderId="1" xfId="0" applyFont="1" applyBorder="1" applyAlignment="1">
      <alignment vertical="top" wrapText="1"/>
    </xf>
    <xf numFmtId="4" fontId="7" fillId="2" borderId="1" xfId="0" applyNumberFormat="1"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7" fillId="0" borderId="1" xfId="0" applyFont="1" applyBorder="1" applyAlignment="1">
      <alignment horizontal="center" vertical="top"/>
    </xf>
    <xf numFmtId="2" fontId="7" fillId="0" borderId="1" xfId="0" applyNumberFormat="1" applyFont="1" applyBorder="1" applyAlignment="1">
      <alignment horizontal="center" vertical="top"/>
    </xf>
    <xf numFmtId="2" fontId="7" fillId="0" borderId="3" xfId="0" applyNumberFormat="1" applyFont="1" applyBorder="1" applyAlignment="1">
      <alignment horizontal="center" vertical="top" wrapText="1"/>
    </xf>
    <xf numFmtId="2" fontId="7" fillId="0" borderId="3" xfId="0" applyNumberFormat="1" applyFont="1" applyBorder="1" applyAlignment="1">
      <alignment horizontal="center" vertical="top"/>
    </xf>
    <xf numFmtId="4" fontId="7" fillId="3" borderId="3" xfId="0" applyNumberFormat="1" applyFont="1" applyFill="1" applyBorder="1" applyAlignment="1">
      <alignment horizontal="center" vertical="top" wrapText="1"/>
    </xf>
    <xf numFmtId="4" fontId="7" fillId="3" borderId="2" xfId="0" applyNumberFormat="1" applyFont="1" applyFill="1" applyBorder="1" applyAlignment="1">
      <alignment horizontal="center" vertical="top" wrapText="1"/>
    </xf>
    <xf numFmtId="0" fontId="7" fillId="0" borderId="1" xfId="0" applyFont="1" applyFill="1" applyBorder="1" applyAlignment="1">
      <alignment vertical="top" wrapText="1"/>
    </xf>
    <xf numFmtId="0" fontId="7" fillId="0" borderId="1" xfId="0" applyNumberFormat="1" applyFont="1" applyBorder="1" applyAlignment="1">
      <alignment horizontal="center" vertical="top"/>
    </xf>
    <xf numFmtId="4" fontId="8" fillId="0" borderId="3"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0" fontId="7" fillId="0" borderId="2" xfId="0" applyNumberFormat="1" applyFont="1" applyBorder="1" applyAlignment="1">
      <alignment horizontal="center" vertical="top"/>
    </xf>
    <xf numFmtId="4" fontId="7" fillId="3" borderId="1" xfId="0" applyNumberFormat="1"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3" fillId="0" borderId="3" xfId="0" applyFont="1" applyBorder="1" applyAlignment="1">
      <alignment horizontal="center" vertical="top" wrapText="1"/>
    </xf>
    <xf numFmtId="0" fontId="8" fillId="0" borderId="1" xfId="0" applyFont="1" applyBorder="1" applyAlignment="1">
      <alignment horizontal="center" vertical="top" wrapText="1"/>
    </xf>
    <xf numFmtId="4" fontId="8" fillId="0" borderId="1" xfId="0" applyNumberFormat="1" applyFont="1" applyFill="1" applyBorder="1" applyAlignment="1">
      <alignment horizontal="center" vertical="top" wrapText="1"/>
    </xf>
    <xf numFmtId="0" fontId="7" fillId="0" borderId="3" xfId="0" applyFont="1" applyBorder="1" applyAlignment="1">
      <alignment horizontal="center" vertical="top"/>
    </xf>
    <xf numFmtId="0" fontId="7" fillId="0" borderId="2" xfId="0" applyFont="1" applyBorder="1" applyAlignment="1">
      <alignment horizontal="center" vertical="top"/>
    </xf>
    <xf numFmtId="2" fontId="7" fillId="0" borderId="1" xfId="0" applyNumberFormat="1" applyFont="1" applyBorder="1" applyAlignment="1">
      <alignment horizontal="center" vertical="top" wrapText="1"/>
    </xf>
    <xf numFmtId="4" fontId="11" fillId="0" borderId="0" xfId="0" applyNumberFormat="1" applyFont="1" applyFill="1" applyBorder="1" applyAlignment="1">
      <alignment horizontal="center" vertical="top" wrapText="1"/>
    </xf>
    <xf numFmtId="2" fontId="7" fillId="0" borderId="2" xfId="0" applyNumberFormat="1" applyFont="1" applyBorder="1" applyAlignment="1">
      <alignment horizontal="center" vertical="top" wrapText="1"/>
    </xf>
    <xf numFmtId="0" fontId="7" fillId="0" borderId="5" xfId="0" applyNumberFormat="1" applyFont="1" applyFill="1" applyBorder="1" applyAlignment="1">
      <alignment horizontal="center" vertical="top"/>
    </xf>
    <xf numFmtId="0" fontId="2" fillId="0" borderId="0" xfId="0" applyFont="1" applyFill="1" applyBorder="1" applyAlignment="1">
      <alignment vertical="top" wrapText="1"/>
    </xf>
    <xf numFmtId="0" fontId="9" fillId="0" borderId="12" xfId="0" applyFont="1" applyBorder="1"/>
    <xf numFmtId="0" fontId="2" fillId="0" borderId="6" xfId="0" applyFont="1" applyBorder="1"/>
    <xf numFmtId="2" fontId="7" fillId="0" borderId="0" xfId="0" applyNumberFormat="1" applyFont="1" applyBorder="1" applyAlignment="1">
      <alignment horizontal="center" vertical="top" wrapText="1"/>
    </xf>
    <xf numFmtId="0" fontId="7" fillId="0" borderId="1" xfId="0" applyNumberFormat="1" applyFont="1" applyBorder="1" applyAlignment="1">
      <alignment horizontal="center" vertical="top"/>
    </xf>
    <xf numFmtId="0" fontId="7" fillId="0" borderId="1" xfId="0" applyFont="1" applyBorder="1" applyAlignment="1">
      <alignment vertical="top"/>
    </xf>
    <xf numFmtId="0" fontId="10" fillId="0" borderId="1" xfId="0" applyFont="1" applyBorder="1" applyAlignment="1">
      <alignment vertical="top" wrapText="1"/>
    </xf>
    <xf numFmtId="2" fontId="12" fillId="0" borderId="1" xfId="0" applyNumberFormat="1" applyFont="1" applyBorder="1" applyAlignment="1">
      <alignment horizontal="center" vertical="top" wrapText="1"/>
    </xf>
    <xf numFmtId="0" fontId="12" fillId="0" borderId="1" xfId="0" applyFont="1" applyBorder="1" applyAlignment="1">
      <alignment vertical="top" wrapText="1"/>
    </xf>
    <xf numFmtId="4" fontId="11" fillId="3"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 xfId="0" applyFont="1" applyBorder="1" applyAlignment="1">
      <alignment horizontal="center" vertical="top"/>
    </xf>
    <xf numFmtId="4" fontId="11" fillId="0" borderId="1" xfId="0" applyNumberFormat="1" applyFont="1" applyFill="1" applyBorder="1" applyAlignment="1">
      <alignment horizontal="center" vertical="top" wrapText="1"/>
    </xf>
    <xf numFmtId="0" fontId="12" fillId="0" borderId="1" xfId="0" applyFont="1" applyFill="1" applyBorder="1" applyAlignment="1">
      <alignment vertical="top" wrapText="1"/>
    </xf>
    <xf numFmtId="0" fontId="7" fillId="0" borderId="1" xfId="0" applyNumberFormat="1" applyFont="1" applyBorder="1" applyAlignment="1">
      <alignment horizontal="center" vertical="top"/>
    </xf>
    <xf numFmtId="0" fontId="14" fillId="0" borderId="1" xfId="0" applyFont="1" applyFill="1" applyBorder="1" applyAlignment="1">
      <alignment vertical="top" wrapText="1"/>
    </xf>
    <xf numFmtId="4" fontId="11" fillId="0" borderId="3" xfId="0" applyNumberFormat="1" applyFont="1" applyFill="1" applyBorder="1" applyAlignment="1">
      <alignment horizontal="center" vertical="top" wrapText="1"/>
    </xf>
    <xf numFmtId="4" fontId="11" fillId="0" borderId="2" xfId="0" applyNumberFormat="1" applyFont="1" applyFill="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2" fontId="12" fillId="0" borderId="4" xfId="0" applyNumberFormat="1" applyFont="1" applyBorder="1" applyAlignment="1">
      <alignment horizontal="center" vertical="top" wrapText="1"/>
    </xf>
    <xf numFmtId="2" fontId="12" fillId="0" borderId="9" xfId="0" applyNumberFormat="1" applyFont="1" applyBorder="1" applyAlignment="1">
      <alignment horizontal="center" vertical="top" wrapText="1"/>
    </xf>
    <xf numFmtId="0" fontId="14" fillId="0" borderId="3" xfId="0" applyFont="1" applyFill="1" applyBorder="1" applyAlignment="1">
      <alignment vertical="top" wrapText="1"/>
    </xf>
    <xf numFmtId="0" fontId="14" fillId="0" borderId="2" xfId="0" applyFont="1" applyFill="1" applyBorder="1" applyAlignment="1">
      <alignment vertical="top" wrapText="1"/>
    </xf>
    <xf numFmtId="4" fontId="11" fillId="3" borderId="3" xfId="0" applyNumberFormat="1" applyFont="1" applyFill="1" applyBorder="1" applyAlignment="1">
      <alignment horizontal="center" vertical="top" wrapText="1"/>
    </xf>
    <xf numFmtId="4" fontId="11" fillId="3" borderId="2" xfId="0" applyNumberFormat="1" applyFont="1" applyFill="1" applyBorder="1" applyAlignment="1">
      <alignment horizontal="center" vertical="top" wrapText="1"/>
    </xf>
    <xf numFmtId="0" fontId="12" fillId="0" borderId="4" xfId="0" applyFont="1" applyBorder="1" applyAlignment="1">
      <alignment vertical="top" wrapText="1"/>
    </xf>
    <xf numFmtId="0" fontId="12" fillId="0" borderId="9" xfId="0" applyFont="1" applyBorder="1" applyAlignment="1">
      <alignment vertical="top" wrapText="1"/>
    </xf>
    <xf numFmtId="0" fontId="7" fillId="0" borderId="3" xfId="0" applyNumberFormat="1" applyFont="1" applyBorder="1" applyAlignment="1">
      <alignment horizontal="center" vertical="top"/>
    </xf>
    <xf numFmtId="0" fontId="7" fillId="0" borderId="2" xfId="0" applyNumberFormat="1" applyFont="1" applyBorder="1" applyAlignment="1">
      <alignment horizontal="center" vertical="top"/>
    </xf>
    <xf numFmtId="0" fontId="3" fillId="0" borderId="1" xfId="0" applyFont="1" applyBorder="1" applyAlignment="1">
      <alignment vertical="top" wrapText="1"/>
    </xf>
    <xf numFmtId="0" fontId="7" fillId="0" borderId="4" xfId="0" applyFont="1" applyBorder="1" applyAlignment="1">
      <alignment horizontal="center" vertical="top" wrapText="1"/>
    </xf>
    <xf numFmtId="0" fontId="7" fillId="0" borderId="9" xfId="0" applyFont="1" applyBorder="1" applyAlignment="1">
      <alignment horizontal="center" vertical="top" wrapText="1"/>
    </xf>
    <xf numFmtId="4" fontId="7" fillId="3" borderId="1" xfId="0" applyNumberFormat="1" applyFont="1" applyFill="1" applyBorder="1" applyAlignment="1">
      <alignment horizontal="center" vertical="top" wrapText="1"/>
    </xf>
    <xf numFmtId="4" fontId="8" fillId="3" borderId="3" xfId="0" applyNumberFormat="1"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2" fontId="7" fillId="0" borderId="1" xfId="0" applyNumberFormat="1" applyFont="1" applyBorder="1" applyAlignment="1">
      <alignment horizontal="center" vertical="top" wrapText="1"/>
    </xf>
    <xf numFmtId="0" fontId="2" fillId="0" borderId="0" xfId="0" applyFont="1" applyAlignment="1">
      <alignment horizontal="right" vertical="center" wrapText="1"/>
    </xf>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6" fillId="0" borderId="0" xfId="0" applyFont="1" applyAlignment="1">
      <alignment horizontal="right" vertical="center"/>
    </xf>
    <xf numFmtId="0" fontId="3" fillId="0" borderId="0" xfId="0" applyFont="1" applyAlignment="1">
      <alignment horizontal="center"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4" fontId="7" fillId="0" borderId="3" xfId="0" applyNumberFormat="1" applyFont="1" applyFill="1" applyBorder="1" applyAlignment="1">
      <alignment horizontal="center" vertical="top" wrapText="1"/>
    </xf>
    <xf numFmtId="4" fontId="7" fillId="0" borderId="2" xfId="0" applyNumberFormat="1" applyFont="1" applyFill="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top" wrapText="1"/>
    </xf>
    <xf numFmtId="4" fontId="7" fillId="0" borderId="10" xfId="0" applyNumberFormat="1" applyFont="1" applyFill="1" applyBorder="1" applyAlignment="1">
      <alignment horizontal="center" vertical="top" wrapText="1"/>
    </xf>
    <xf numFmtId="4" fontId="7" fillId="0" borderId="7" xfId="0" applyNumberFormat="1" applyFont="1" applyFill="1" applyBorder="1" applyAlignment="1">
      <alignment horizontal="center" vertical="top" wrapText="1"/>
    </xf>
    <xf numFmtId="0" fontId="7" fillId="0" borderId="3" xfId="0" applyFont="1" applyBorder="1" applyAlignment="1">
      <alignment vertical="top" wrapText="1"/>
    </xf>
    <xf numFmtId="0" fontId="2" fillId="0" borderId="2" xfId="0" applyFont="1" applyBorder="1" applyAlignment="1">
      <alignment wrapText="1"/>
    </xf>
    <xf numFmtId="0" fontId="3" fillId="0" borderId="1" xfId="0" applyFont="1" applyBorder="1" applyAlignment="1">
      <alignment horizontal="center" vertical="top" wrapText="1"/>
    </xf>
    <xf numFmtId="0" fontId="8" fillId="0" borderId="1" xfId="0" applyFont="1" applyBorder="1" applyAlignment="1">
      <alignment horizontal="center" vertical="top" wrapText="1"/>
    </xf>
    <xf numFmtId="4" fontId="8" fillId="0" borderId="1" xfId="0" applyNumberFormat="1" applyFont="1" applyFill="1" applyBorder="1" applyAlignment="1">
      <alignment horizontal="center" vertical="top" wrapText="1"/>
    </xf>
    <xf numFmtId="0" fontId="7" fillId="0" borderId="4" xfId="0" applyFont="1" applyBorder="1" applyAlignment="1">
      <alignment vertical="top" wrapText="1"/>
    </xf>
    <xf numFmtId="0" fontId="7" fillId="0" borderId="9" xfId="0" applyFont="1" applyBorder="1" applyAlignment="1">
      <alignment vertical="top" wrapText="1"/>
    </xf>
    <xf numFmtId="0" fontId="3" fillId="0" borderId="1" xfId="0" applyFont="1" applyFill="1" applyBorder="1" applyAlignment="1">
      <alignment vertical="top" wrapText="1"/>
    </xf>
    <xf numFmtId="2" fontId="7" fillId="0" borderId="4" xfId="0" applyNumberFormat="1" applyFont="1" applyBorder="1" applyAlignment="1">
      <alignment horizontal="center" vertical="top" wrapText="1"/>
    </xf>
    <xf numFmtId="2" fontId="7" fillId="0" borderId="9" xfId="0" applyNumberFormat="1" applyFont="1" applyBorder="1" applyAlignment="1">
      <alignment horizontal="center" vertical="top" wrapText="1"/>
    </xf>
    <xf numFmtId="2" fontId="7" fillId="0" borderId="0" xfId="0" applyNumberFormat="1" applyFont="1" applyBorder="1" applyAlignment="1">
      <alignment vertical="top" wrapText="1"/>
    </xf>
    <xf numFmtId="0" fontId="7" fillId="0" borderId="3" xfId="0" applyFont="1" applyBorder="1" applyAlignment="1">
      <alignment horizontal="center" vertical="top"/>
    </xf>
    <xf numFmtId="0" fontId="7" fillId="0" borderId="2" xfId="0" applyFont="1" applyBorder="1" applyAlignment="1">
      <alignment horizontal="center" vertical="top"/>
    </xf>
    <xf numFmtId="2" fontId="7" fillId="0" borderId="4" xfId="0" applyNumberFormat="1" applyFont="1" applyBorder="1" applyAlignment="1">
      <alignment vertical="top" wrapText="1"/>
    </xf>
    <xf numFmtId="2" fontId="7" fillId="0" borderId="9" xfId="0" applyNumberFormat="1" applyFont="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5"/>
  <sheetViews>
    <sheetView tabSelected="1" topLeftCell="A4" zoomScale="75" zoomScaleNormal="75" workbookViewId="0">
      <selection activeCell="E41" sqref="E41:F41"/>
    </sheetView>
  </sheetViews>
  <sheetFormatPr defaultRowHeight="15.75" x14ac:dyDescent="0.25"/>
  <cols>
    <col min="1" max="1" width="4.375" customWidth="1"/>
    <col min="2" max="2" width="39.625" style="1" customWidth="1"/>
    <col min="3" max="3" width="0.25" style="1" customWidth="1"/>
    <col min="4" max="4" width="14.625" customWidth="1"/>
    <col min="5" max="5" width="36.625" customWidth="1"/>
    <col min="6" max="6" width="53.125" customWidth="1"/>
    <col min="7" max="7" width="94.75" customWidth="1"/>
  </cols>
  <sheetData>
    <row r="1" spans="1:7" ht="15.6" hidden="1" customHeight="1" x14ac:dyDescent="0.25">
      <c r="B1" s="2"/>
    </row>
    <row r="2" spans="1:7" ht="15.75" hidden="1" customHeight="1" x14ac:dyDescent="0.25">
      <c r="B2" s="2"/>
      <c r="C2" s="82"/>
    </row>
    <row r="3" spans="1:7" ht="2.4500000000000002" hidden="1" customHeight="1" x14ac:dyDescent="0.25">
      <c r="B3" s="2"/>
      <c r="C3" s="82"/>
    </row>
    <row r="4" spans="1:7" ht="26.25" customHeight="1" x14ac:dyDescent="0.25">
      <c r="B4" s="2"/>
      <c r="C4" s="85"/>
      <c r="D4" s="85"/>
    </row>
    <row r="5" spans="1:7" ht="37.5" customHeight="1" x14ac:dyDescent="0.3">
      <c r="A5" s="86" t="s">
        <v>141</v>
      </c>
      <c r="B5" s="86"/>
      <c r="C5" s="86"/>
      <c r="D5" s="86"/>
      <c r="E5" s="86"/>
      <c r="F5" s="86"/>
    </row>
    <row r="6" spans="1:7" ht="7.15" customHeight="1" x14ac:dyDescent="0.3">
      <c r="A6" s="4"/>
      <c r="B6" s="5"/>
      <c r="C6" s="6"/>
      <c r="D6" s="7"/>
      <c r="E6" s="8"/>
      <c r="F6" s="8"/>
    </row>
    <row r="7" spans="1:7" ht="50.25" customHeight="1" x14ac:dyDescent="0.25">
      <c r="A7" s="83" t="s">
        <v>2</v>
      </c>
      <c r="B7" s="97" t="s">
        <v>1</v>
      </c>
      <c r="C7" s="83" t="s">
        <v>36</v>
      </c>
      <c r="D7" s="83" t="s">
        <v>44</v>
      </c>
      <c r="E7" s="83" t="s">
        <v>34</v>
      </c>
      <c r="F7" s="83" t="s">
        <v>25</v>
      </c>
    </row>
    <row r="8" spans="1:7" ht="7.5" customHeight="1" x14ac:dyDescent="0.25">
      <c r="A8" s="84"/>
      <c r="B8" s="97"/>
      <c r="C8" s="84"/>
      <c r="D8" s="84"/>
      <c r="E8" s="84"/>
      <c r="F8" s="84"/>
    </row>
    <row r="9" spans="1:7" ht="18.75" x14ac:dyDescent="0.3">
      <c r="A9" s="9">
        <v>1</v>
      </c>
      <c r="B9" s="9">
        <v>2</v>
      </c>
      <c r="C9" s="33">
        <v>4</v>
      </c>
      <c r="D9" s="11">
        <v>3</v>
      </c>
      <c r="E9" s="10">
        <v>4</v>
      </c>
      <c r="F9" s="10">
        <v>5</v>
      </c>
    </row>
    <row r="10" spans="1:7" ht="174" customHeight="1" x14ac:dyDescent="0.25">
      <c r="A10" s="78">
        <v>1</v>
      </c>
      <c r="B10" s="72" t="s">
        <v>28</v>
      </c>
      <c r="C10" s="98">
        <v>27194038.079999998</v>
      </c>
      <c r="D10" s="95" t="s">
        <v>11</v>
      </c>
      <c r="E10" s="100" t="s">
        <v>90</v>
      </c>
      <c r="F10" s="101"/>
      <c r="G10" s="42"/>
    </row>
    <row r="11" spans="1:7" ht="43.5" customHeight="1" x14ac:dyDescent="0.25">
      <c r="A11" s="79"/>
      <c r="B11" s="72"/>
      <c r="C11" s="98"/>
      <c r="D11" s="96"/>
      <c r="E11" s="38" t="s">
        <v>89</v>
      </c>
      <c r="F11" s="38" t="s">
        <v>91</v>
      </c>
    </row>
    <row r="12" spans="1:7" ht="88.5" customHeight="1" x14ac:dyDescent="0.25">
      <c r="A12" s="32">
        <v>2</v>
      </c>
      <c r="B12" s="14" t="s">
        <v>29</v>
      </c>
      <c r="C12" s="34"/>
      <c r="D12" s="32" t="s">
        <v>33</v>
      </c>
      <c r="E12" s="32" t="s">
        <v>82</v>
      </c>
      <c r="F12" s="38" t="s">
        <v>85</v>
      </c>
    </row>
    <row r="13" spans="1:7" ht="77.25" customHeight="1" x14ac:dyDescent="0.25">
      <c r="A13" s="32">
        <v>3</v>
      </c>
      <c r="B13" s="14" t="s">
        <v>30</v>
      </c>
      <c r="C13" s="34"/>
      <c r="D13" s="32" t="s">
        <v>11</v>
      </c>
      <c r="E13" s="32" t="s">
        <v>83</v>
      </c>
      <c r="F13" s="38" t="s">
        <v>86</v>
      </c>
    </row>
    <row r="14" spans="1:7" ht="123.75" customHeight="1" x14ac:dyDescent="0.25">
      <c r="A14" s="32">
        <v>4</v>
      </c>
      <c r="B14" s="14" t="s">
        <v>31</v>
      </c>
      <c r="C14" s="34"/>
      <c r="D14" s="32" t="s">
        <v>33</v>
      </c>
      <c r="E14" s="38" t="s">
        <v>84</v>
      </c>
      <c r="F14" s="38" t="s">
        <v>87</v>
      </c>
    </row>
    <row r="15" spans="1:7" ht="79.5" customHeight="1" x14ac:dyDescent="0.25">
      <c r="A15" s="32">
        <v>5</v>
      </c>
      <c r="B15" s="14" t="s">
        <v>32</v>
      </c>
      <c r="C15" s="34"/>
      <c r="D15" s="32" t="s">
        <v>9</v>
      </c>
      <c r="E15" s="32" t="s">
        <v>81</v>
      </c>
      <c r="F15" s="38" t="s">
        <v>88</v>
      </c>
    </row>
    <row r="16" spans="1:7" ht="225.75" customHeight="1" x14ac:dyDescent="0.25">
      <c r="A16" s="78">
        <v>6</v>
      </c>
      <c r="B16" s="72" t="s">
        <v>122</v>
      </c>
      <c r="C16" s="89">
        <v>592133.1</v>
      </c>
      <c r="D16" s="78" t="s">
        <v>52</v>
      </c>
      <c r="E16" s="87" t="s">
        <v>121</v>
      </c>
      <c r="F16" s="88"/>
    </row>
    <row r="17" spans="1:8" ht="40.5" customHeight="1" x14ac:dyDescent="0.25">
      <c r="A17" s="79"/>
      <c r="B17" s="72"/>
      <c r="C17" s="90"/>
      <c r="D17" s="79"/>
      <c r="E17" s="38" t="s">
        <v>117</v>
      </c>
      <c r="F17" s="14" t="s">
        <v>116</v>
      </c>
    </row>
    <row r="18" spans="1:8" ht="87" customHeight="1" x14ac:dyDescent="0.25">
      <c r="A18" s="24">
        <v>7</v>
      </c>
      <c r="B18" s="14" t="s">
        <v>123</v>
      </c>
      <c r="C18" s="16">
        <v>154841.5</v>
      </c>
      <c r="D18" s="32" t="s">
        <v>11</v>
      </c>
      <c r="E18" s="38" t="s">
        <v>37</v>
      </c>
      <c r="F18" s="38" t="s">
        <v>48</v>
      </c>
    </row>
    <row r="19" spans="1:8" ht="100.5" customHeight="1" x14ac:dyDescent="0.25">
      <c r="A19" s="24">
        <v>8</v>
      </c>
      <c r="B19" s="14" t="s">
        <v>124</v>
      </c>
      <c r="C19" s="16">
        <v>380769572.69</v>
      </c>
      <c r="D19" s="32" t="s">
        <v>11</v>
      </c>
      <c r="E19" s="38" t="s">
        <v>118</v>
      </c>
      <c r="F19" s="38" t="s">
        <v>48</v>
      </c>
    </row>
    <row r="20" spans="1:8" ht="81" customHeight="1" x14ac:dyDescent="0.25">
      <c r="A20" s="24">
        <v>9</v>
      </c>
      <c r="B20" s="14" t="s">
        <v>125</v>
      </c>
      <c r="C20" s="16">
        <v>16576158.130000001</v>
      </c>
      <c r="D20" s="32" t="s">
        <v>13</v>
      </c>
      <c r="E20" s="38" t="s">
        <v>49</v>
      </c>
      <c r="F20" s="38" t="s">
        <v>113</v>
      </c>
    </row>
    <row r="21" spans="1:8" ht="112.5" x14ac:dyDescent="0.25">
      <c r="A21" s="24">
        <v>10</v>
      </c>
      <c r="B21" s="14" t="s">
        <v>126</v>
      </c>
      <c r="C21" s="16">
        <f>12557410+51270</f>
        <v>12608680</v>
      </c>
      <c r="D21" s="32" t="s">
        <v>11</v>
      </c>
      <c r="E21" s="19" t="s">
        <v>120</v>
      </c>
      <c r="F21" s="19" t="s">
        <v>114</v>
      </c>
    </row>
    <row r="22" spans="1:8" ht="118.5" customHeight="1" x14ac:dyDescent="0.25">
      <c r="A22" s="24">
        <v>11</v>
      </c>
      <c r="B22" s="14" t="s">
        <v>127</v>
      </c>
      <c r="C22" s="16">
        <v>11227367.609999999</v>
      </c>
      <c r="D22" s="32" t="s">
        <v>13</v>
      </c>
      <c r="E22" s="38" t="s">
        <v>119</v>
      </c>
      <c r="F22" s="38" t="s">
        <v>115</v>
      </c>
    </row>
    <row r="23" spans="1:8" ht="132.75" customHeight="1" x14ac:dyDescent="0.25">
      <c r="A23" s="24">
        <v>12</v>
      </c>
      <c r="B23" s="14" t="s">
        <v>128</v>
      </c>
      <c r="C23" s="16">
        <v>9574958.6699999999</v>
      </c>
      <c r="D23" s="32" t="s">
        <v>13</v>
      </c>
      <c r="E23" s="40" t="s">
        <v>37</v>
      </c>
      <c r="F23" s="40" t="s">
        <v>48</v>
      </c>
    </row>
    <row r="24" spans="1:8" ht="53.25" customHeight="1" x14ac:dyDescent="0.25">
      <c r="A24" s="56">
        <v>13</v>
      </c>
      <c r="B24" s="72" t="s">
        <v>129</v>
      </c>
      <c r="C24" s="93">
        <f>C27+C28+C29</f>
        <v>115729787.67</v>
      </c>
      <c r="D24" s="91" t="s">
        <v>10</v>
      </c>
      <c r="E24" s="100" t="s">
        <v>62</v>
      </c>
      <c r="F24" s="101"/>
    </row>
    <row r="25" spans="1:8" ht="49.5" customHeight="1" x14ac:dyDescent="0.25">
      <c r="A25" s="56"/>
      <c r="B25" s="72"/>
      <c r="C25" s="94"/>
      <c r="D25" s="92"/>
      <c r="E25" s="32" t="s">
        <v>45</v>
      </c>
      <c r="F25" s="14" t="s">
        <v>63</v>
      </c>
    </row>
    <row r="26" spans="1:8" ht="12.75" hidden="1" customHeight="1" x14ac:dyDescent="0.25">
      <c r="A26" s="56"/>
      <c r="B26" s="14"/>
      <c r="C26" s="15"/>
      <c r="D26" s="32" t="s">
        <v>10</v>
      </c>
      <c r="E26" s="38"/>
      <c r="F26" s="38"/>
    </row>
    <row r="27" spans="1:8" ht="212.25" customHeight="1" x14ac:dyDescent="0.25">
      <c r="A27" s="24">
        <v>14</v>
      </c>
      <c r="B27" s="14" t="s">
        <v>130</v>
      </c>
      <c r="C27" s="28">
        <v>105752303.59999999</v>
      </c>
      <c r="D27" s="32" t="s">
        <v>10</v>
      </c>
      <c r="E27" s="38" t="s">
        <v>40</v>
      </c>
      <c r="F27" s="38" t="s">
        <v>112</v>
      </c>
    </row>
    <row r="28" spans="1:8" ht="89.25" customHeight="1" x14ac:dyDescent="0.25">
      <c r="A28" s="24">
        <v>15</v>
      </c>
      <c r="B28" s="14" t="s">
        <v>131</v>
      </c>
      <c r="C28" s="16">
        <v>9476283.1500000004</v>
      </c>
      <c r="D28" s="32" t="s">
        <v>13</v>
      </c>
      <c r="E28" s="32" t="s">
        <v>40</v>
      </c>
      <c r="F28" s="38" t="s">
        <v>61</v>
      </c>
    </row>
    <row r="29" spans="1:8" ht="100.5" customHeight="1" x14ac:dyDescent="0.25">
      <c r="A29" s="24">
        <v>16</v>
      </c>
      <c r="B29" s="14" t="s">
        <v>132</v>
      </c>
      <c r="C29" s="28">
        <v>501200.92</v>
      </c>
      <c r="D29" s="17" t="s">
        <v>9</v>
      </c>
      <c r="E29" s="38" t="s">
        <v>40</v>
      </c>
      <c r="F29" s="38" t="s">
        <v>60</v>
      </c>
    </row>
    <row r="30" spans="1:8" ht="126" customHeight="1" x14ac:dyDescent="0.25">
      <c r="A30" s="56">
        <v>17</v>
      </c>
      <c r="B30" s="102" t="s">
        <v>107</v>
      </c>
      <c r="C30" s="89">
        <v>422349</v>
      </c>
      <c r="D30" s="78" t="s">
        <v>46</v>
      </c>
      <c r="E30" s="103" t="s">
        <v>59</v>
      </c>
      <c r="F30" s="104"/>
    </row>
    <row r="31" spans="1:8" ht="66.75" customHeight="1" x14ac:dyDescent="0.25">
      <c r="A31" s="56"/>
      <c r="B31" s="102"/>
      <c r="C31" s="90"/>
      <c r="D31" s="79"/>
      <c r="E31" s="38" t="s">
        <v>58</v>
      </c>
      <c r="F31" s="38" t="s">
        <v>38</v>
      </c>
    </row>
    <row r="32" spans="1:8" ht="136.5" customHeight="1" x14ac:dyDescent="0.25">
      <c r="A32" s="56">
        <v>18</v>
      </c>
      <c r="B32" s="102" t="s">
        <v>26</v>
      </c>
      <c r="C32" s="99">
        <f>C35+C36+C37+C34+C38</f>
        <v>2967758.3200000003</v>
      </c>
      <c r="D32" s="78" t="s">
        <v>105</v>
      </c>
      <c r="E32" s="73" t="s">
        <v>106</v>
      </c>
      <c r="F32" s="74"/>
      <c r="G32" s="105"/>
      <c r="H32" s="105"/>
    </row>
    <row r="33" spans="1:7" ht="51.75" customHeight="1" x14ac:dyDescent="0.25">
      <c r="A33" s="56"/>
      <c r="B33" s="102"/>
      <c r="C33" s="99"/>
      <c r="D33" s="79"/>
      <c r="E33" s="38" t="s">
        <v>101</v>
      </c>
      <c r="F33" s="38" t="s">
        <v>38</v>
      </c>
    </row>
    <row r="34" spans="1:7" ht="92.25" customHeight="1" x14ac:dyDescent="0.25">
      <c r="A34" s="27">
        <v>20</v>
      </c>
      <c r="B34" s="23" t="s">
        <v>7</v>
      </c>
      <c r="C34" s="26">
        <v>980864.04</v>
      </c>
      <c r="D34" s="37" t="s">
        <v>9</v>
      </c>
      <c r="E34" s="38" t="s">
        <v>53</v>
      </c>
      <c r="F34" s="38" t="s">
        <v>38</v>
      </c>
    </row>
    <row r="35" spans="1:7" ht="56.25" customHeight="1" x14ac:dyDescent="0.25">
      <c r="A35" s="24">
        <v>21</v>
      </c>
      <c r="B35" s="23" t="s">
        <v>4</v>
      </c>
      <c r="C35" s="35">
        <v>618664.22</v>
      </c>
      <c r="D35" s="32" t="s">
        <v>51</v>
      </c>
      <c r="E35" s="38" t="s">
        <v>102</v>
      </c>
      <c r="F35" s="18" t="s">
        <v>39</v>
      </c>
    </row>
    <row r="36" spans="1:7" ht="55.5" customHeight="1" x14ac:dyDescent="0.25">
      <c r="A36" s="24">
        <v>22</v>
      </c>
      <c r="B36" s="23" t="s">
        <v>5</v>
      </c>
      <c r="C36" s="35">
        <v>74699</v>
      </c>
      <c r="D36" s="32" t="s">
        <v>51</v>
      </c>
      <c r="E36" s="38" t="s">
        <v>49</v>
      </c>
      <c r="F36" s="18" t="s">
        <v>39</v>
      </c>
    </row>
    <row r="37" spans="1:7" ht="75.75" customHeight="1" x14ac:dyDescent="0.25">
      <c r="A37" s="24">
        <v>23</v>
      </c>
      <c r="B37" s="23" t="s">
        <v>6</v>
      </c>
      <c r="C37" s="35">
        <v>341619.06</v>
      </c>
      <c r="D37" s="17" t="s">
        <v>9</v>
      </c>
      <c r="E37" s="38" t="s">
        <v>49</v>
      </c>
      <c r="F37" s="18" t="s">
        <v>39</v>
      </c>
    </row>
    <row r="38" spans="1:7" ht="55.5" customHeight="1" x14ac:dyDescent="0.25">
      <c r="A38" s="24">
        <v>24</v>
      </c>
      <c r="B38" s="23" t="s">
        <v>8</v>
      </c>
      <c r="C38" s="25">
        <v>951912</v>
      </c>
      <c r="D38" s="32" t="s">
        <v>104</v>
      </c>
      <c r="E38" s="38" t="s">
        <v>103</v>
      </c>
      <c r="F38" s="38" t="s">
        <v>38</v>
      </c>
    </row>
    <row r="39" spans="1:7" ht="117.75" customHeight="1" x14ac:dyDescent="0.25">
      <c r="A39" s="56">
        <v>25</v>
      </c>
      <c r="B39" s="72" t="s">
        <v>72</v>
      </c>
      <c r="C39" s="75" t="e">
        <f>#REF!+#REF!+#REF!</f>
        <v>#REF!</v>
      </c>
      <c r="D39" s="80" t="s">
        <v>12</v>
      </c>
      <c r="E39" s="73" t="s">
        <v>73</v>
      </c>
      <c r="F39" s="74"/>
    </row>
    <row r="40" spans="1:7" ht="54" customHeight="1" x14ac:dyDescent="0.25">
      <c r="A40" s="56"/>
      <c r="B40" s="72"/>
      <c r="C40" s="75"/>
      <c r="D40" s="80"/>
      <c r="E40" s="38" t="s">
        <v>71</v>
      </c>
      <c r="F40" s="38" t="s">
        <v>70</v>
      </c>
    </row>
    <row r="41" spans="1:7" ht="192" customHeight="1" x14ac:dyDescent="0.25">
      <c r="A41" s="70">
        <v>26</v>
      </c>
      <c r="B41" s="72" t="s">
        <v>92</v>
      </c>
      <c r="C41" s="21">
        <f>SUM(C43:C49)</f>
        <v>5277435.93</v>
      </c>
      <c r="D41" s="30" t="s">
        <v>16</v>
      </c>
      <c r="E41" s="108" t="s">
        <v>169</v>
      </c>
      <c r="F41" s="109"/>
      <c r="G41" s="45"/>
    </row>
    <row r="42" spans="1:7" ht="45" customHeight="1" x14ac:dyDescent="0.25">
      <c r="A42" s="71"/>
      <c r="B42" s="72"/>
      <c r="C42" s="22"/>
      <c r="D42" s="31"/>
      <c r="E42" s="32" t="s">
        <v>81</v>
      </c>
      <c r="F42" s="38" t="s">
        <v>54</v>
      </c>
    </row>
    <row r="43" spans="1:7" ht="125.25" customHeight="1" x14ac:dyDescent="0.25">
      <c r="A43" s="24">
        <v>27</v>
      </c>
      <c r="B43" s="14" t="s">
        <v>21</v>
      </c>
      <c r="C43" s="28">
        <v>297004.53000000003</v>
      </c>
      <c r="D43" s="30" t="s">
        <v>13</v>
      </c>
      <c r="E43" s="19" t="s">
        <v>50</v>
      </c>
      <c r="F43" s="19" t="s">
        <v>74</v>
      </c>
    </row>
    <row r="44" spans="1:7" ht="68.25" customHeight="1" x14ac:dyDescent="0.25">
      <c r="A44" s="24">
        <v>28</v>
      </c>
      <c r="B44" s="14" t="s">
        <v>17</v>
      </c>
      <c r="C44" s="28">
        <v>805712.69</v>
      </c>
      <c r="D44" s="36" t="s">
        <v>9</v>
      </c>
      <c r="E44" s="38" t="s">
        <v>78</v>
      </c>
      <c r="F44" s="19" t="s">
        <v>75</v>
      </c>
    </row>
    <row r="45" spans="1:7" ht="75" x14ac:dyDescent="0.25">
      <c r="A45" s="24">
        <v>29</v>
      </c>
      <c r="B45" s="14" t="s">
        <v>18</v>
      </c>
      <c r="C45" s="28">
        <v>159393</v>
      </c>
      <c r="D45" s="36" t="s">
        <v>9</v>
      </c>
      <c r="E45" s="38" t="s">
        <v>56</v>
      </c>
      <c r="F45" s="38" t="s">
        <v>77</v>
      </c>
    </row>
    <row r="46" spans="1:7" ht="129" customHeight="1" x14ac:dyDescent="0.25">
      <c r="A46" s="24">
        <v>30</v>
      </c>
      <c r="B46" s="14" t="s">
        <v>19</v>
      </c>
      <c r="C46" s="28">
        <v>100000</v>
      </c>
      <c r="D46" s="36" t="s">
        <v>9</v>
      </c>
      <c r="E46" s="38" t="s">
        <v>56</v>
      </c>
      <c r="F46" s="20" t="s">
        <v>41</v>
      </c>
    </row>
    <row r="47" spans="1:7" ht="56.25" x14ac:dyDescent="0.25">
      <c r="A47" s="24">
        <v>31</v>
      </c>
      <c r="B47" s="23" t="s">
        <v>20</v>
      </c>
      <c r="C47" s="16">
        <v>119000</v>
      </c>
      <c r="D47" s="36" t="s">
        <v>9</v>
      </c>
      <c r="E47" s="38" t="s">
        <v>56</v>
      </c>
      <c r="F47" s="20" t="s">
        <v>41</v>
      </c>
    </row>
    <row r="48" spans="1:7" ht="82.5" customHeight="1" x14ac:dyDescent="0.25">
      <c r="A48" s="24">
        <v>32</v>
      </c>
      <c r="B48" s="23" t="s">
        <v>22</v>
      </c>
      <c r="C48" s="16">
        <v>2334525.71</v>
      </c>
      <c r="D48" s="30" t="s">
        <v>16</v>
      </c>
      <c r="E48" s="38" t="s">
        <v>80</v>
      </c>
      <c r="F48" s="19" t="s">
        <v>76</v>
      </c>
    </row>
    <row r="49" spans="1:6" ht="112.5" customHeight="1" x14ac:dyDescent="0.25">
      <c r="A49" s="24">
        <v>33</v>
      </c>
      <c r="B49" s="23" t="s">
        <v>23</v>
      </c>
      <c r="C49" s="28">
        <v>1461800</v>
      </c>
      <c r="D49" s="17" t="s">
        <v>14</v>
      </c>
      <c r="E49" s="38" t="s">
        <v>79</v>
      </c>
      <c r="F49" s="20" t="s">
        <v>41</v>
      </c>
    </row>
    <row r="50" spans="1:6" ht="146.25" customHeight="1" x14ac:dyDescent="0.25">
      <c r="A50" s="56">
        <v>34</v>
      </c>
      <c r="B50" s="72" t="s">
        <v>95</v>
      </c>
      <c r="C50" s="76">
        <f>C52+C53+C54+C55+C56+C57</f>
        <v>50911401.600000001</v>
      </c>
      <c r="D50" s="78" t="s">
        <v>55</v>
      </c>
      <c r="E50" s="81" t="s">
        <v>111</v>
      </c>
      <c r="F50" s="81"/>
    </row>
    <row r="51" spans="1:6" ht="52.5" customHeight="1" x14ac:dyDescent="0.25">
      <c r="A51" s="56"/>
      <c r="B51" s="72"/>
      <c r="C51" s="77"/>
      <c r="D51" s="79"/>
      <c r="E51" s="19" t="s">
        <v>45</v>
      </c>
      <c r="F51" s="38" t="s">
        <v>77</v>
      </c>
    </row>
    <row r="52" spans="1:6" ht="98.25" customHeight="1" x14ac:dyDescent="0.25">
      <c r="A52" s="24">
        <v>35</v>
      </c>
      <c r="B52" s="14" t="s">
        <v>96</v>
      </c>
      <c r="C52" s="12">
        <v>25142785.5</v>
      </c>
      <c r="D52" s="32" t="s">
        <v>11</v>
      </c>
      <c r="E52" s="19" t="s">
        <v>42</v>
      </c>
      <c r="F52" s="20" t="s">
        <v>41</v>
      </c>
    </row>
    <row r="53" spans="1:6" ht="93.75" x14ac:dyDescent="0.25">
      <c r="A53" s="24">
        <v>36</v>
      </c>
      <c r="B53" s="14" t="s">
        <v>97</v>
      </c>
      <c r="C53" s="12">
        <v>1259227.6399999999</v>
      </c>
      <c r="D53" s="32" t="s">
        <v>11</v>
      </c>
      <c r="E53" s="19" t="s">
        <v>42</v>
      </c>
      <c r="F53" s="20" t="s">
        <v>41</v>
      </c>
    </row>
    <row r="54" spans="1:6" ht="81.75" customHeight="1" x14ac:dyDescent="0.25">
      <c r="A54" s="24">
        <v>37</v>
      </c>
      <c r="B54" s="14" t="s">
        <v>98</v>
      </c>
      <c r="C54" s="12">
        <f>12500-12500+12500</f>
        <v>12500</v>
      </c>
      <c r="D54" s="36" t="s">
        <v>9</v>
      </c>
      <c r="E54" s="19" t="s">
        <v>42</v>
      </c>
      <c r="F54" s="20" t="s">
        <v>93</v>
      </c>
    </row>
    <row r="55" spans="1:6" ht="120" customHeight="1" x14ac:dyDescent="0.25">
      <c r="A55" s="24">
        <v>38</v>
      </c>
      <c r="B55" s="14" t="s">
        <v>3</v>
      </c>
      <c r="C55" s="12">
        <v>219000</v>
      </c>
      <c r="D55" s="32" t="s">
        <v>15</v>
      </c>
      <c r="E55" s="19" t="s">
        <v>42</v>
      </c>
      <c r="F55" s="20" t="s">
        <v>41</v>
      </c>
    </row>
    <row r="56" spans="1:6" ht="64.5" customHeight="1" x14ac:dyDescent="0.25">
      <c r="A56" s="24">
        <v>39</v>
      </c>
      <c r="B56" s="14" t="s">
        <v>99</v>
      </c>
      <c r="C56" s="35">
        <f>87000-87000</f>
        <v>0</v>
      </c>
      <c r="D56" s="17" t="s">
        <v>9</v>
      </c>
      <c r="E56" s="19" t="s">
        <v>42</v>
      </c>
      <c r="F56" s="38" t="s">
        <v>94</v>
      </c>
    </row>
    <row r="57" spans="1:6" ht="110.25" customHeight="1" x14ac:dyDescent="0.25">
      <c r="A57" s="24">
        <v>40</v>
      </c>
      <c r="B57" s="14" t="s">
        <v>100</v>
      </c>
      <c r="C57" s="12">
        <v>24277888.460000001</v>
      </c>
      <c r="D57" s="32" t="s">
        <v>11</v>
      </c>
      <c r="E57" s="38" t="s">
        <v>81</v>
      </c>
      <c r="F57" s="38" t="s">
        <v>43</v>
      </c>
    </row>
    <row r="58" spans="1:6" ht="105.75" customHeight="1" x14ac:dyDescent="0.25">
      <c r="A58" s="56">
        <v>41</v>
      </c>
      <c r="B58" s="72" t="s">
        <v>140</v>
      </c>
      <c r="C58" s="76">
        <f>C61+C62</f>
        <v>6297612.1800000006</v>
      </c>
      <c r="D58" s="106" t="s">
        <v>9</v>
      </c>
      <c r="E58" s="103" t="s">
        <v>69</v>
      </c>
      <c r="F58" s="104"/>
    </row>
    <row r="59" spans="1:6" ht="51" customHeight="1" x14ac:dyDescent="0.25">
      <c r="A59" s="56"/>
      <c r="B59" s="72"/>
      <c r="C59" s="77"/>
      <c r="D59" s="107"/>
      <c r="E59" s="38" t="s">
        <v>68</v>
      </c>
      <c r="F59" s="38" t="s">
        <v>65</v>
      </c>
    </row>
    <row r="60" spans="1:6" ht="60" customHeight="1" x14ac:dyDescent="0.25">
      <c r="A60" s="24">
        <v>42</v>
      </c>
      <c r="B60" s="14" t="s">
        <v>35</v>
      </c>
      <c r="C60" s="29">
        <v>0</v>
      </c>
      <c r="D60" s="17" t="s">
        <v>9</v>
      </c>
      <c r="E60" s="18" t="s">
        <v>27</v>
      </c>
      <c r="F60" s="38" t="s">
        <v>64</v>
      </c>
    </row>
    <row r="61" spans="1:6" ht="51.75" customHeight="1" x14ac:dyDescent="0.25">
      <c r="A61" s="24">
        <v>43</v>
      </c>
      <c r="B61" s="14" t="s">
        <v>24</v>
      </c>
      <c r="C61" s="12">
        <v>44050.28</v>
      </c>
      <c r="D61" s="17" t="s">
        <v>9</v>
      </c>
      <c r="E61" s="38" t="s">
        <v>68</v>
      </c>
      <c r="F61" s="38" t="s">
        <v>67</v>
      </c>
    </row>
    <row r="62" spans="1:6" ht="115.5" customHeight="1" x14ac:dyDescent="0.25">
      <c r="A62" s="24">
        <v>44</v>
      </c>
      <c r="B62" s="14" t="s">
        <v>57</v>
      </c>
      <c r="C62" s="12">
        <v>6253561.9000000004</v>
      </c>
      <c r="D62" s="17" t="s">
        <v>9</v>
      </c>
      <c r="E62" s="38" t="s">
        <v>68</v>
      </c>
      <c r="F62" s="38" t="s">
        <v>66</v>
      </c>
    </row>
    <row r="63" spans="1:6" ht="121.5" customHeight="1" x14ac:dyDescent="0.25">
      <c r="A63" s="70">
        <v>45</v>
      </c>
      <c r="B63" s="72" t="s">
        <v>139</v>
      </c>
      <c r="C63" s="76">
        <f>C64+C65</f>
        <v>12961597.359999999</v>
      </c>
      <c r="D63" s="78" t="s">
        <v>47</v>
      </c>
      <c r="E63" s="73" t="s">
        <v>135</v>
      </c>
      <c r="F63" s="74"/>
    </row>
    <row r="64" spans="1:6" ht="51.75" customHeight="1" x14ac:dyDescent="0.25">
      <c r="A64" s="71"/>
      <c r="B64" s="72"/>
      <c r="C64" s="77"/>
      <c r="D64" s="79"/>
      <c r="E64" s="38" t="s">
        <v>134</v>
      </c>
      <c r="F64" s="17" t="s">
        <v>38</v>
      </c>
    </row>
    <row r="65" spans="1:8" ht="58.5" customHeight="1" x14ac:dyDescent="0.25">
      <c r="A65" s="24">
        <v>46</v>
      </c>
      <c r="B65" s="14" t="s">
        <v>136</v>
      </c>
      <c r="C65" s="12">
        <v>12961597.359999999</v>
      </c>
      <c r="D65" s="30" t="s">
        <v>13</v>
      </c>
      <c r="E65" s="19" t="s">
        <v>133</v>
      </c>
      <c r="F65" s="17" t="s">
        <v>38</v>
      </c>
    </row>
    <row r="66" spans="1:8" ht="116.25" customHeight="1" x14ac:dyDescent="0.25">
      <c r="A66" s="24">
        <v>47</v>
      </c>
      <c r="B66" s="14" t="s">
        <v>137</v>
      </c>
      <c r="C66" s="12">
        <v>6913100</v>
      </c>
      <c r="D66" s="32" t="s">
        <v>47</v>
      </c>
      <c r="E66" s="38" t="s">
        <v>40</v>
      </c>
      <c r="F66" s="17" t="s">
        <v>38</v>
      </c>
    </row>
    <row r="67" spans="1:8" ht="2.25" customHeight="1" x14ac:dyDescent="0.25">
      <c r="A67" s="41">
        <v>48</v>
      </c>
      <c r="B67" s="48" t="s">
        <v>0</v>
      </c>
      <c r="C67" s="13"/>
      <c r="D67" s="13"/>
      <c r="E67" s="13"/>
      <c r="F67" s="43"/>
    </row>
    <row r="68" spans="1:8" ht="101.25" customHeight="1" x14ac:dyDescent="0.25">
      <c r="A68" s="70">
        <v>49</v>
      </c>
      <c r="B68" s="72" t="s">
        <v>138</v>
      </c>
      <c r="C68" s="39"/>
      <c r="D68" s="106" t="s">
        <v>9</v>
      </c>
      <c r="E68" s="100" t="s">
        <v>110</v>
      </c>
      <c r="F68" s="101"/>
      <c r="G68" s="105"/>
      <c r="H68" s="105"/>
    </row>
    <row r="69" spans="1:8" ht="43.5" customHeight="1" x14ac:dyDescent="0.25">
      <c r="A69" s="71"/>
      <c r="B69" s="72"/>
      <c r="C69" s="2"/>
      <c r="D69" s="107"/>
      <c r="E69" s="38" t="s">
        <v>68</v>
      </c>
      <c r="F69" s="38" t="s">
        <v>38</v>
      </c>
    </row>
    <row r="70" spans="1:8" ht="99" customHeight="1" x14ac:dyDescent="0.25">
      <c r="A70" s="47">
        <v>50</v>
      </c>
      <c r="B70" s="14" t="s">
        <v>108</v>
      </c>
      <c r="C70" s="2"/>
      <c r="D70" s="17" t="s">
        <v>9</v>
      </c>
      <c r="E70" s="38" t="s">
        <v>68</v>
      </c>
      <c r="F70" s="38" t="s">
        <v>38</v>
      </c>
    </row>
    <row r="71" spans="1:8" ht="69" customHeight="1" x14ac:dyDescent="0.25">
      <c r="A71" s="47">
        <v>51</v>
      </c>
      <c r="B71" s="50" t="s">
        <v>109</v>
      </c>
      <c r="C71" s="44"/>
      <c r="D71" s="17" t="s">
        <v>9</v>
      </c>
      <c r="E71" s="38" t="s">
        <v>68</v>
      </c>
      <c r="F71" s="38" t="s">
        <v>38</v>
      </c>
    </row>
    <row r="72" spans="1:8" ht="230.25" customHeight="1" x14ac:dyDescent="0.25">
      <c r="A72" s="56">
        <v>52</v>
      </c>
      <c r="B72" s="64" t="s">
        <v>166</v>
      </c>
      <c r="C72" s="66">
        <f>C74+C75+C76+C77+C78+C79+C80+C81</f>
        <v>200733588.26000002</v>
      </c>
      <c r="D72" s="60" t="s">
        <v>142</v>
      </c>
      <c r="E72" s="68" t="s">
        <v>168</v>
      </c>
      <c r="F72" s="69"/>
    </row>
    <row r="73" spans="1:8" ht="51.75" customHeight="1" x14ac:dyDescent="0.25">
      <c r="A73" s="56"/>
      <c r="B73" s="65"/>
      <c r="C73" s="67"/>
      <c r="D73" s="61"/>
      <c r="E73" s="49" t="s">
        <v>143</v>
      </c>
      <c r="F73" s="50" t="s">
        <v>144</v>
      </c>
    </row>
    <row r="74" spans="1:8" ht="75" x14ac:dyDescent="0.25">
      <c r="A74" s="46">
        <v>53</v>
      </c>
      <c r="B74" s="55" t="s">
        <v>145</v>
      </c>
      <c r="C74" s="51">
        <v>70807038.099999994</v>
      </c>
      <c r="D74" s="52" t="s">
        <v>9</v>
      </c>
      <c r="E74" s="49" t="s">
        <v>146</v>
      </c>
      <c r="F74" s="49" t="s">
        <v>38</v>
      </c>
    </row>
    <row r="75" spans="1:8" ht="75" x14ac:dyDescent="0.25">
      <c r="A75" s="46">
        <v>54</v>
      </c>
      <c r="B75" s="55" t="s">
        <v>147</v>
      </c>
      <c r="C75" s="51">
        <v>389415.38</v>
      </c>
      <c r="D75" s="53" t="s">
        <v>9</v>
      </c>
      <c r="E75" s="49" t="s">
        <v>56</v>
      </c>
      <c r="F75" s="49" t="s">
        <v>148</v>
      </c>
    </row>
    <row r="76" spans="1:8" ht="75" x14ac:dyDescent="0.25">
      <c r="A76" s="46">
        <v>55</v>
      </c>
      <c r="B76" s="55" t="s">
        <v>149</v>
      </c>
      <c r="C76" s="51">
        <v>17397803.300000001</v>
      </c>
      <c r="D76" s="52" t="s">
        <v>150</v>
      </c>
      <c r="E76" s="49" t="s">
        <v>151</v>
      </c>
      <c r="F76" s="49" t="s">
        <v>152</v>
      </c>
    </row>
    <row r="77" spans="1:8" ht="56.25" x14ac:dyDescent="0.25">
      <c r="A77" s="46">
        <v>56</v>
      </c>
      <c r="B77" s="55" t="s">
        <v>153</v>
      </c>
      <c r="C77" s="51">
        <v>10090037.560000001</v>
      </c>
      <c r="D77" s="52" t="s">
        <v>9</v>
      </c>
      <c r="E77" s="49" t="s">
        <v>154</v>
      </c>
      <c r="F77" s="49" t="s">
        <v>155</v>
      </c>
    </row>
    <row r="78" spans="1:8" ht="93.75" x14ac:dyDescent="0.25">
      <c r="A78" s="46">
        <v>57</v>
      </c>
      <c r="B78" s="55" t="s">
        <v>156</v>
      </c>
      <c r="C78" s="51">
        <v>11483090.25</v>
      </c>
      <c r="D78" s="52" t="s">
        <v>9</v>
      </c>
      <c r="E78" s="49" t="s">
        <v>157</v>
      </c>
      <c r="F78" s="49" t="s">
        <v>158</v>
      </c>
    </row>
    <row r="79" spans="1:8" ht="150" x14ac:dyDescent="0.25">
      <c r="A79" s="46">
        <v>58</v>
      </c>
      <c r="B79" s="55" t="s">
        <v>159</v>
      </c>
      <c r="C79" s="51">
        <v>82246852.090000004</v>
      </c>
      <c r="D79" s="52" t="s">
        <v>160</v>
      </c>
      <c r="E79" s="49" t="s">
        <v>161</v>
      </c>
      <c r="F79" s="49" t="s">
        <v>38</v>
      </c>
    </row>
    <row r="80" spans="1:8" ht="75" x14ac:dyDescent="0.25">
      <c r="A80" s="46">
        <v>59</v>
      </c>
      <c r="B80" s="55" t="s">
        <v>162</v>
      </c>
      <c r="C80" s="54">
        <v>344326</v>
      </c>
      <c r="D80" s="52" t="s">
        <v>9</v>
      </c>
      <c r="E80" s="49" t="s">
        <v>163</v>
      </c>
      <c r="F80" s="49" t="s">
        <v>38</v>
      </c>
    </row>
    <row r="81" spans="1:6" ht="142.5" customHeight="1" x14ac:dyDescent="0.25">
      <c r="A81" s="46">
        <v>60</v>
      </c>
      <c r="B81" s="55" t="s">
        <v>164</v>
      </c>
      <c r="C81" s="51">
        <v>7975025.5800000001</v>
      </c>
      <c r="D81" s="52" t="s">
        <v>11</v>
      </c>
      <c r="E81" s="49" t="s">
        <v>81</v>
      </c>
      <c r="F81" s="49" t="s">
        <v>38</v>
      </c>
    </row>
    <row r="82" spans="1:6" ht="138.75" customHeight="1" x14ac:dyDescent="0.25">
      <c r="A82" s="56">
        <v>61</v>
      </c>
      <c r="B82" s="57" t="s">
        <v>165</v>
      </c>
      <c r="C82" s="58">
        <v>422349</v>
      </c>
      <c r="D82" s="60" t="s">
        <v>11</v>
      </c>
      <c r="E82" s="62" t="s">
        <v>167</v>
      </c>
      <c r="F82" s="63"/>
    </row>
    <row r="83" spans="1:6" ht="53.25" customHeight="1" x14ac:dyDescent="0.25">
      <c r="A83" s="56"/>
      <c r="B83" s="57"/>
      <c r="C83" s="59"/>
      <c r="D83" s="61"/>
      <c r="E83" s="49" t="s">
        <v>118</v>
      </c>
      <c r="F83" s="49" t="s">
        <v>38</v>
      </c>
    </row>
    <row r="84" spans="1:6" x14ac:dyDescent="0.25">
      <c r="D84" s="3"/>
    </row>
    <row r="85" spans="1:6" x14ac:dyDescent="0.25">
      <c r="D85" s="3"/>
    </row>
  </sheetData>
  <sheetProtection selectLockedCells="1" selectUnlockedCells="1"/>
  <mergeCells count="73">
    <mergeCell ref="G32:H32"/>
    <mergeCell ref="B68:B69"/>
    <mergeCell ref="D68:D69"/>
    <mergeCell ref="E68:F68"/>
    <mergeCell ref="G68:H68"/>
    <mergeCell ref="C63:C64"/>
    <mergeCell ref="D63:D64"/>
    <mergeCell ref="E63:F63"/>
    <mergeCell ref="D58:D59"/>
    <mergeCell ref="E58:F58"/>
    <mergeCell ref="B50:B51"/>
    <mergeCell ref="E41:F41"/>
    <mergeCell ref="E39:F39"/>
    <mergeCell ref="A30:A31"/>
    <mergeCell ref="B30:B31"/>
    <mergeCell ref="B32:B33"/>
    <mergeCell ref="E30:F30"/>
    <mergeCell ref="A32:A33"/>
    <mergeCell ref="F7:F8"/>
    <mergeCell ref="C30:C31"/>
    <mergeCell ref="D30:D31"/>
    <mergeCell ref="C32:C33"/>
    <mergeCell ref="E10:F10"/>
    <mergeCell ref="E24:F24"/>
    <mergeCell ref="B7:B8"/>
    <mergeCell ref="B16:B17"/>
    <mergeCell ref="B10:B11"/>
    <mergeCell ref="C10:C11"/>
    <mergeCell ref="B41:B42"/>
    <mergeCell ref="B24:B25"/>
    <mergeCell ref="B39:B40"/>
    <mergeCell ref="C2:C3"/>
    <mergeCell ref="A7:A8"/>
    <mergeCell ref="A24:A26"/>
    <mergeCell ref="C7:C8"/>
    <mergeCell ref="C4:D4"/>
    <mergeCell ref="A5:F5"/>
    <mergeCell ref="E16:F16"/>
    <mergeCell ref="E7:E8"/>
    <mergeCell ref="D7:D8"/>
    <mergeCell ref="C16:C17"/>
    <mergeCell ref="D16:D17"/>
    <mergeCell ref="D24:D25"/>
    <mergeCell ref="C24:C25"/>
    <mergeCell ref="A10:A11"/>
    <mergeCell ref="A16:A17"/>
    <mergeCell ref="D10:D11"/>
    <mergeCell ref="A68:A69"/>
    <mergeCell ref="A63:A64"/>
    <mergeCell ref="B63:B64"/>
    <mergeCell ref="E32:F32"/>
    <mergeCell ref="A58:A59"/>
    <mergeCell ref="A50:A51"/>
    <mergeCell ref="A39:A40"/>
    <mergeCell ref="C39:C40"/>
    <mergeCell ref="C50:C51"/>
    <mergeCell ref="D50:D51"/>
    <mergeCell ref="A41:A42"/>
    <mergeCell ref="D32:D33"/>
    <mergeCell ref="B58:B59"/>
    <mergeCell ref="D39:D40"/>
    <mergeCell ref="C58:C59"/>
    <mergeCell ref="E50:F50"/>
    <mergeCell ref="A72:A73"/>
    <mergeCell ref="B72:B73"/>
    <mergeCell ref="C72:C73"/>
    <mergeCell ref="D72:D73"/>
    <mergeCell ref="E72:F72"/>
    <mergeCell ref="A82:A83"/>
    <mergeCell ref="B82:B83"/>
    <mergeCell ref="C82:C83"/>
    <mergeCell ref="D82:D83"/>
    <mergeCell ref="E82:F82"/>
  </mergeCells>
  <phoneticPr fontId="1" type="noConversion"/>
  <pageMargins left="0.23622047244094491" right="0.23622047244094491" top="0.15748031496062992" bottom="0.15748031496062992" header="0.31496062992125984" footer="0.31496062992125984"/>
  <pageSetup paperSize="9" scale="85"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прил.7</vt:lpstr>
    </vt:vector>
  </TitlesOfParts>
  <Company>Райфо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минфин</dc:creator>
  <cp:lastModifiedBy>User</cp:lastModifiedBy>
  <cp:lastPrinted>2019-04-01T06:15:54Z</cp:lastPrinted>
  <dcterms:created xsi:type="dcterms:W3CDTF">2007-07-11T08:12:53Z</dcterms:created>
  <dcterms:modified xsi:type="dcterms:W3CDTF">2019-04-09T03:28:31Z</dcterms:modified>
</cp:coreProperties>
</file>