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628" windowHeight="7092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<sst xmlns="http://schemas.openxmlformats.org/spreadsheetml/2006/main" count="123" uniqueCount="123">
  <si>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</si>
  <si>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</si>
  <si>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</si>
  <si>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</si>
  <si>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</si>
  <si>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</si>
  <si>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</si>
  <si>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</si>
  <si>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</si>
  <si>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</si>
  <si>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</si>
  <si>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</si>
  <si>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</si>
  <si>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</si>
  <si>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</si>
  <si>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</si>
  <si>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</si>
  <si>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</si>
  <si>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</si>
  <si>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</si>
  <si>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</si>
  <si>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</si>
  <si>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</si>
  <si>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</si>
  <si>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</si>
  <si>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</si>
  <si>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</si>
  <si>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</si>
  <si>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</si>
  <si>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</si>
  <si>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</si>
  <si>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</si>
  <si>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</si>
  <si>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</si>
  <si>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</si>
  <si>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</si>
  <si>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</si>
  <si>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</si>
  <si>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</si>
  <si>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</si>
  <si>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</si>
  <si>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</si>
  <si>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</si>
  <si>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</si>
  <si>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</si>
  <si>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</si>
  <si>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</si>
  <si>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</si>
  <si>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</si>
  <si>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</si>
  <si>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</si>
  <si>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</si>
  <si>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</si>
  <si>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</si>
  <si>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</si>
  <si>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</si>
  <si>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</si>
  <si>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</si>
  <si>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</si>
  <si>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Подпрограмма "Улучшение жилищных условий граждан, проживающих на территории МО Красноуфимский округ"</t>
  </si>
  <si>
    <t>0100000000</t>
  </si>
  <si>
    <t>0110000000</t>
  </si>
  <si>
    <t>0120000000</t>
  </si>
  <si>
    <t>0130000000</t>
  </si>
  <si>
    <t>0140000000</t>
  </si>
  <si>
    <t>0200000000</t>
  </si>
  <si>
    <t>0210000000</t>
  </si>
  <si>
    <t>0220000000</t>
  </si>
  <si>
    <t>0230000000</t>
  </si>
  <si>
    <t>0240000000</t>
  </si>
  <si>
    <t>0250000000</t>
  </si>
  <si>
    <t>0260000000</t>
  </si>
  <si>
    <t>0300000000</t>
  </si>
  <si>
    <t>0310000000</t>
  </si>
  <si>
    <t>0320000000</t>
  </si>
  <si>
    <t>0330000000</t>
  </si>
  <si>
    <t>0400000000</t>
  </si>
  <si>
    <t>0500000000</t>
  </si>
  <si>
    <t>0510000000</t>
  </si>
  <si>
    <t>0520000000</t>
  </si>
  <si>
    <t>0530000000</t>
  </si>
  <si>
    <t>0540000000</t>
  </si>
  <si>
    <t>0550000000</t>
  </si>
  <si>
    <t>0600000000</t>
  </si>
  <si>
    <t>0610000000</t>
  </si>
  <si>
    <t>0620000000</t>
  </si>
  <si>
    <t>0700000000</t>
  </si>
  <si>
    <t>0710000000</t>
  </si>
  <si>
    <t>0720000000</t>
  </si>
  <si>
    <t>0730000000</t>
  </si>
  <si>
    <t>0740000000</t>
  </si>
  <si>
    <t>0750000000</t>
  </si>
  <si>
    <t>0760000000</t>
  </si>
  <si>
    <t>0770000000</t>
  </si>
  <si>
    <t>0800000000</t>
  </si>
  <si>
    <t>0810000000</t>
  </si>
  <si>
    <t>0820000000</t>
  </si>
  <si>
    <t>0830000000</t>
  </si>
  <si>
    <t>0840000000</t>
  </si>
  <si>
    <t>0850000000</t>
  </si>
  <si>
    <t>0860000000</t>
  </si>
  <si>
    <t>0900000000</t>
  </si>
  <si>
    <t>0910000000</t>
  </si>
  <si>
    <t>0920000000</t>
  </si>
  <si>
    <t>0930000000</t>
  </si>
  <si>
    <t>0940000000</t>
  </si>
  <si>
    <t>0950000000</t>
  </si>
  <si>
    <t>0960000000</t>
  </si>
  <si>
    <t>0970000000</t>
  </si>
  <si>
    <t>0980000000</t>
  </si>
  <si>
    <t>1000000000</t>
  </si>
  <si>
    <t>1020000000</t>
  </si>
  <si>
    <t>1030000000</t>
  </si>
  <si>
    <t>1100000000</t>
  </si>
  <si>
    <t>1110000000</t>
  </si>
  <si>
    <t>1120000000</t>
  </si>
  <si>
    <t>Подпрограмма "Защита населения и территории МО Красноуфимский округ  от чрезвычайных ситуаций природного, техногенного и биолого-социального характера, гражданская оборона"</t>
  </si>
  <si>
    <t>2016 год</t>
  </si>
  <si>
    <t>2017 год</t>
  </si>
  <si>
    <t>Перечень муниципальных программ МО Красноуфимский округ, подлежащих  реализации                          в 2018 и 2019 годах</t>
  </si>
  <si>
    <t>0630000000</t>
  </si>
  <si>
    <t>Подпрограмма "Организация общественных работ"</t>
  </si>
  <si>
    <t xml:space="preserve"> Приложение № 10                                                              к решению Думы МО Красноуфимский округ            от 22.12.2016 г. №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</si>
</sst>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PageLayoutView="0" workbookViewId="0" topLeftCell="A4">
      <selection activeCell="E8" sqref="E8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13.25390625" style="1" customWidth="1"/>
    <col min="4" max="4" width="18.625" style="1" customWidth="1"/>
    <col min="5" max="5" width="14.625" style="0" customWidth="1"/>
    <col min="6" max="6" width="8.75390625" style="0" customWidth="1"/>
  </cols>
  <sheetData>
    <row r="1" ht="15" hidden="1">
      <c r="B1" s="2"/>
    </row>
    <row r="2" spans="2:5" ht="15.75" customHeight="1" hidden="1">
      <c r="B2" s="2"/>
      <c r="C2" s="45" t="s">
        <v>122</v>
      </c>
      <c r="D2" s="45"/>
      <c r="E2" s="46"/>
    </row>
    <row r="3" spans="2:5" ht="2.25" customHeight="1" hidden="1">
      <c r="B3" s="2"/>
      <c r="C3" s="45"/>
      <c r="D3" s="45"/>
      <c r="E3" s="46"/>
    </row>
    <row r="4" spans="2:5" ht="66" customHeight="1">
      <c r="B4" s="3"/>
      <c r="C4" s="45"/>
      <c r="D4" s="45"/>
      <c r="E4" s="46"/>
    </row>
    <row r="5" spans="1:5" ht="42" customHeight="1">
      <c r="A5" s="51" t="s">
        <v>119</v>
      </c>
      <c r="B5" s="51"/>
      <c r="C5" s="51"/>
      <c r="D5" s="51"/>
      <c r="E5" s="52"/>
    </row>
    <row r="6" spans="1:5" ht="48.75" customHeight="1">
      <c r="A6" s="49" t="s">
        <v>5</v>
      </c>
      <c r="B6" s="53" t="s">
        <v>2</v>
      </c>
      <c r="C6" s="49" t="s">
        <v>0</v>
      </c>
      <c r="D6" s="47" t="s">
        <v>3</v>
      </c>
      <c r="E6" s="48"/>
    </row>
    <row r="7" spans="1:5" ht="21" customHeight="1">
      <c r="A7" s="50"/>
      <c r="B7" s="54"/>
      <c r="C7" s="55"/>
      <c r="D7" s="10" t="s">
        <v>117</v>
      </c>
      <c r="E7" s="43" t="s">
        <v>118</v>
      </c>
    </row>
    <row r="8" spans="1:5" ht="15">
      <c r="A8" s="10">
        <v>1</v>
      </c>
      <c r="B8" s="10">
        <v>2</v>
      </c>
      <c r="C8" s="12">
        <v>3</v>
      </c>
      <c r="D8" s="12">
        <v>4</v>
      </c>
      <c r="E8" s="44">
        <v>5</v>
      </c>
    </row>
    <row r="9" spans="1:5" ht="51" customHeight="1">
      <c r="A9" s="14">
        <v>1</v>
      </c>
      <c r="B9" s="42" t="s">
        <v>4</v>
      </c>
      <c r="C9" s="19" t="s">
        <v>60</v>
      </c>
      <c r="D9" s="36">
        <f>D10+D11+D12+D13</f>
        <v>6891800</v>
      </c>
      <c r="E9" s="36">
        <f>E10+E11+E12+E13</f>
        <v>6891800</v>
      </c>
    </row>
    <row r="10" spans="1:5" ht="30.75">
      <c r="A10" s="5">
        <v>2</v>
      </c>
      <c r="B10" s="13" t="s">
        <v>6</v>
      </c>
      <c r="C10" s="17" t="s">
        <v>61</v>
      </c>
      <c r="D10" s="28">
        <f>20000+42000</f>
        <v>62000</v>
      </c>
      <c r="E10" s="28">
        <f>20000+42000</f>
        <v>62000</v>
      </c>
    </row>
    <row r="11" spans="1:5" ht="30.75">
      <c r="A11" s="5">
        <v>3</v>
      </c>
      <c r="B11" s="13" t="s">
        <v>7</v>
      </c>
      <c r="C11" s="18" t="s">
        <v>62</v>
      </c>
      <c r="D11" s="29">
        <f>1080000-42000</f>
        <v>1038000</v>
      </c>
      <c r="E11" s="29">
        <f>1080000-42000</f>
        <v>1038000</v>
      </c>
    </row>
    <row r="12" spans="1:5" ht="46.5">
      <c r="A12" s="5">
        <v>4</v>
      </c>
      <c r="B12" s="13" t="s">
        <v>8</v>
      </c>
      <c r="C12" s="18" t="s">
        <v>63</v>
      </c>
      <c r="D12" s="28">
        <v>3291800</v>
      </c>
      <c r="E12" s="28">
        <v>3291800</v>
      </c>
    </row>
    <row r="13" spans="1:5" ht="30.75">
      <c r="A13" s="16">
        <v>5</v>
      </c>
      <c r="B13" s="13" t="s">
        <v>59</v>
      </c>
      <c r="C13" s="18" t="s">
        <v>64</v>
      </c>
      <c r="D13" s="28">
        <v>2500000</v>
      </c>
      <c r="E13" s="28">
        <v>2500000</v>
      </c>
    </row>
    <row r="14" spans="1:5" ht="46.5">
      <c r="A14" s="14">
        <v>6</v>
      </c>
      <c r="B14" s="15" t="s">
        <v>9</v>
      </c>
      <c r="C14" s="19" t="s">
        <v>65</v>
      </c>
      <c r="D14" s="30">
        <f>D15+D16+D17+D18+D19+D20</f>
        <v>609182600</v>
      </c>
      <c r="E14" s="30">
        <f>E15+E16+E17+E18+E19+E20</f>
        <v>609182600</v>
      </c>
    </row>
    <row r="15" spans="1:5" ht="30.75">
      <c r="A15" s="16">
        <v>7</v>
      </c>
      <c r="B15" s="7" t="s">
        <v>19</v>
      </c>
      <c r="C15" s="23" t="s">
        <v>66</v>
      </c>
      <c r="D15" s="29">
        <v>160096526</v>
      </c>
      <c r="E15" s="29">
        <v>160096526</v>
      </c>
    </row>
    <row r="16" spans="1:5" ht="30.75">
      <c r="A16" s="16">
        <v>8</v>
      </c>
      <c r="B16" s="7" t="s">
        <v>20</v>
      </c>
      <c r="C16" s="23" t="s">
        <v>67</v>
      </c>
      <c r="D16" s="29">
        <v>406101555</v>
      </c>
      <c r="E16" s="29">
        <v>406101555</v>
      </c>
    </row>
    <row r="17" spans="1:5" ht="30.75">
      <c r="A17" s="16">
        <v>9</v>
      </c>
      <c r="B17" s="7" t="s">
        <v>21</v>
      </c>
      <c r="C17" s="23" t="s">
        <v>68</v>
      </c>
      <c r="D17" s="29">
        <v>16943119</v>
      </c>
      <c r="E17" s="29">
        <v>16943119</v>
      </c>
    </row>
    <row r="18" spans="1:5" ht="46.5">
      <c r="A18" s="16">
        <v>10</v>
      </c>
      <c r="B18" s="7" t="s">
        <v>22</v>
      </c>
      <c r="C18" s="23" t="s">
        <v>69</v>
      </c>
      <c r="D18" s="29">
        <v>12109000</v>
      </c>
      <c r="E18" s="29">
        <v>12109000</v>
      </c>
    </row>
    <row r="19" spans="1:5" ht="46.5">
      <c r="A19" s="16">
        <v>11</v>
      </c>
      <c r="B19" s="7" t="s">
        <v>23</v>
      </c>
      <c r="C19" s="23" t="s">
        <v>70</v>
      </c>
      <c r="D19" s="29">
        <v>763200</v>
      </c>
      <c r="E19" s="29">
        <v>763200</v>
      </c>
    </row>
    <row r="20" spans="1:5" ht="46.5">
      <c r="A20" s="16">
        <v>12</v>
      </c>
      <c r="B20" s="7" t="s">
        <v>24</v>
      </c>
      <c r="C20" s="23" t="s">
        <v>71</v>
      </c>
      <c r="D20" s="29">
        <v>13169200</v>
      </c>
      <c r="E20" s="29">
        <v>13169200</v>
      </c>
    </row>
    <row r="21" spans="1:5" ht="39.75" customHeight="1">
      <c r="A21" s="56">
        <v>13</v>
      </c>
      <c r="B21" s="61" t="s">
        <v>10</v>
      </c>
      <c r="C21" s="58" t="s">
        <v>72</v>
      </c>
      <c r="D21" s="38">
        <f>D23+D24+D25</f>
        <v>119578300</v>
      </c>
      <c r="E21" s="38">
        <f>E23+E24+E25</f>
        <v>119578300</v>
      </c>
    </row>
    <row r="22" spans="1:5" ht="15.75" customHeight="1" hidden="1">
      <c r="A22" s="56"/>
      <c r="B22" s="61"/>
      <c r="C22" s="60"/>
      <c r="D22" s="26"/>
      <c r="E22" s="26"/>
    </row>
    <row r="23" spans="1:5" ht="30.75">
      <c r="A23" s="16">
        <v>14</v>
      </c>
      <c r="B23" s="7" t="s">
        <v>12</v>
      </c>
      <c r="C23" s="17" t="s">
        <v>73</v>
      </c>
      <c r="D23" s="28">
        <v>109018300</v>
      </c>
      <c r="E23" s="28">
        <v>109018300</v>
      </c>
    </row>
    <row r="24" spans="1:5" ht="30.75">
      <c r="A24" s="16">
        <v>15</v>
      </c>
      <c r="B24" s="7" t="s">
        <v>11</v>
      </c>
      <c r="C24" s="17" t="s">
        <v>74</v>
      </c>
      <c r="D24" s="29">
        <v>10116100</v>
      </c>
      <c r="E24" s="29">
        <v>10116100</v>
      </c>
    </row>
    <row r="25" spans="1:5" ht="46.5">
      <c r="A25" s="16">
        <v>16</v>
      </c>
      <c r="B25" s="7" t="s">
        <v>13</v>
      </c>
      <c r="C25" s="17" t="s">
        <v>75</v>
      </c>
      <c r="D25" s="28">
        <v>443900</v>
      </c>
      <c r="E25" s="28">
        <v>443900</v>
      </c>
    </row>
    <row r="26" spans="1:5" ht="52.5" customHeight="1">
      <c r="A26" s="56">
        <v>17</v>
      </c>
      <c r="B26" s="57" t="s">
        <v>27</v>
      </c>
      <c r="C26" s="58" t="s">
        <v>76</v>
      </c>
      <c r="D26" s="30">
        <v>1300000</v>
      </c>
      <c r="E26" s="30">
        <v>1300000</v>
      </c>
    </row>
    <row r="27" spans="1:5" ht="47.25" customHeight="1" hidden="1">
      <c r="A27" s="56"/>
      <c r="B27" s="57"/>
      <c r="C27" s="59"/>
      <c r="D27" s="27"/>
      <c r="E27" s="27"/>
    </row>
    <row r="28" spans="1:5" ht="48" customHeight="1" hidden="1">
      <c r="A28" s="56"/>
      <c r="B28" s="57"/>
      <c r="C28" s="60"/>
      <c r="D28" s="27"/>
      <c r="E28" s="27"/>
    </row>
    <row r="29" spans="1:5" ht="51.75" customHeight="1">
      <c r="A29" s="14">
        <v>18</v>
      </c>
      <c r="B29" s="40" t="s">
        <v>14</v>
      </c>
      <c r="C29" s="20" t="s">
        <v>77</v>
      </c>
      <c r="D29" s="30">
        <f>D31+D32+D33+D30+D34</f>
        <v>2903000</v>
      </c>
      <c r="E29" s="30">
        <f>E31+E32+E33+E30+E34</f>
        <v>2903000</v>
      </c>
    </row>
    <row r="30" spans="1:5" ht="47.25" customHeight="1">
      <c r="A30" s="33">
        <v>20</v>
      </c>
      <c r="B30" s="34" t="s">
        <v>57</v>
      </c>
      <c r="C30" s="31" t="s">
        <v>78</v>
      </c>
      <c r="D30" s="32">
        <v>1135400</v>
      </c>
      <c r="E30" s="32">
        <v>1135400</v>
      </c>
    </row>
    <row r="31" spans="1:5" ht="30.75">
      <c r="A31" s="5">
        <v>21</v>
      </c>
      <c r="B31" s="11" t="s">
        <v>28</v>
      </c>
      <c r="C31" s="21" t="s">
        <v>79</v>
      </c>
      <c r="D31" s="29">
        <v>994600</v>
      </c>
      <c r="E31" s="29">
        <v>994600</v>
      </c>
    </row>
    <row r="32" spans="1:5" ht="30.75">
      <c r="A32" s="5">
        <v>22</v>
      </c>
      <c r="B32" s="11" t="s">
        <v>29</v>
      </c>
      <c r="C32" s="21" t="s">
        <v>80</v>
      </c>
      <c r="D32" s="29">
        <v>97500</v>
      </c>
      <c r="E32" s="29">
        <v>97500</v>
      </c>
    </row>
    <row r="33" spans="1:5" ht="30.75">
      <c r="A33" s="5">
        <v>23</v>
      </c>
      <c r="B33" s="11" t="s">
        <v>30</v>
      </c>
      <c r="C33" s="21" t="s">
        <v>81</v>
      </c>
      <c r="D33" s="29">
        <v>238000</v>
      </c>
      <c r="E33" s="29">
        <v>238000</v>
      </c>
    </row>
    <row r="34" spans="1:5" ht="30.75">
      <c r="A34" s="5">
        <v>24</v>
      </c>
      <c r="B34" s="11" t="s">
        <v>58</v>
      </c>
      <c r="C34" s="21" t="s">
        <v>82</v>
      </c>
      <c r="D34" s="35">
        <v>437500</v>
      </c>
      <c r="E34" s="35">
        <v>437500</v>
      </c>
    </row>
    <row r="35" spans="1:5" ht="82.5" customHeight="1">
      <c r="A35" s="14">
        <v>25</v>
      </c>
      <c r="B35" s="15" t="s">
        <v>31</v>
      </c>
      <c r="C35" s="37" t="s">
        <v>83</v>
      </c>
      <c r="D35" s="39">
        <f>D36+D37+D38</f>
        <v>685500</v>
      </c>
      <c r="E35" s="39">
        <f>E36+E37+E38</f>
        <v>685500</v>
      </c>
    </row>
    <row r="36" spans="1:5" ht="46.5">
      <c r="A36" s="5">
        <v>26</v>
      </c>
      <c r="B36" s="11" t="s">
        <v>55</v>
      </c>
      <c r="C36" s="17" t="s">
        <v>84</v>
      </c>
      <c r="D36" s="28">
        <v>350000</v>
      </c>
      <c r="E36" s="28">
        <v>350000</v>
      </c>
    </row>
    <row r="37" spans="1:5" ht="46.5">
      <c r="A37" s="5">
        <v>27</v>
      </c>
      <c r="B37" s="11" t="s">
        <v>56</v>
      </c>
      <c r="C37" s="17" t="s">
        <v>85</v>
      </c>
      <c r="D37" s="29">
        <v>285500</v>
      </c>
      <c r="E37" s="29">
        <v>285500</v>
      </c>
    </row>
    <row r="38" spans="1:5" ht="15">
      <c r="A38" s="5"/>
      <c r="B38" s="11" t="s">
        <v>121</v>
      </c>
      <c r="C38" s="17" t="s">
        <v>120</v>
      </c>
      <c r="D38" s="29">
        <v>50000</v>
      </c>
      <c r="E38" s="29">
        <v>50000</v>
      </c>
    </row>
    <row r="39" spans="1:8" ht="46.5">
      <c r="A39" s="5">
        <v>28</v>
      </c>
      <c r="B39" s="8" t="s">
        <v>15</v>
      </c>
      <c r="C39" s="19" t="s">
        <v>86</v>
      </c>
      <c r="D39" s="36">
        <f>SUM(D40:D46)</f>
        <v>6181100</v>
      </c>
      <c r="E39" s="36">
        <f>SUM(E40:E46)</f>
        <v>6171800</v>
      </c>
      <c r="G39" s="6"/>
      <c r="H39" s="6"/>
    </row>
    <row r="40" spans="1:8" ht="46.5">
      <c r="A40" s="5">
        <v>29</v>
      </c>
      <c r="B40" s="4" t="s">
        <v>116</v>
      </c>
      <c r="C40" s="17" t="s">
        <v>87</v>
      </c>
      <c r="D40" s="28">
        <f>400000+602200</f>
        <v>1002200</v>
      </c>
      <c r="E40" s="28">
        <f>400000+592900</f>
        <v>992900</v>
      </c>
      <c r="G40" s="6"/>
      <c r="H40" s="6"/>
    </row>
    <row r="41" spans="1:8" ht="30.75">
      <c r="A41" s="5">
        <v>30</v>
      </c>
      <c r="B41" s="4" t="s">
        <v>43</v>
      </c>
      <c r="C41" s="17" t="s">
        <v>88</v>
      </c>
      <c r="D41" s="28">
        <v>1200000</v>
      </c>
      <c r="E41" s="28">
        <v>1200000</v>
      </c>
      <c r="G41" s="6"/>
      <c r="H41" s="6"/>
    </row>
    <row r="42" spans="1:8" ht="30.75">
      <c r="A42" s="5">
        <v>31</v>
      </c>
      <c r="B42" s="4" t="s">
        <v>44</v>
      </c>
      <c r="C42" s="17" t="s">
        <v>89</v>
      </c>
      <c r="D42" s="28">
        <v>210000</v>
      </c>
      <c r="E42" s="28">
        <v>210000</v>
      </c>
      <c r="G42" s="6"/>
      <c r="H42" s="6"/>
    </row>
    <row r="43" spans="1:8" ht="62.25">
      <c r="A43" s="5">
        <v>32</v>
      </c>
      <c r="B43" s="4" t="s">
        <v>48</v>
      </c>
      <c r="C43" s="17" t="s">
        <v>90</v>
      </c>
      <c r="D43" s="28">
        <v>160000</v>
      </c>
      <c r="E43" s="28">
        <v>160000</v>
      </c>
      <c r="G43" s="6"/>
      <c r="H43" s="6"/>
    </row>
    <row r="44" spans="1:8" ht="30.75">
      <c r="A44" s="5">
        <v>33</v>
      </c>
      <c r="B44" s="24" t="s">
        <v>45</v>
      </c>
      <c r="C44" s="22" t="s">
        <v>91</v>
      </c>
      <c r="D44" s="29">
        <v>270200</v>
      </c>
      <c r="E44" s="29">
        <v>270200</v>
      </c>
      <c r="G44" s="6"/>
      <c r="H44" s="6"/>
    </row>
    <row r="45" spans="1:8" ht="39" customHeight="1">
      <c r="A45" s="5">
        <v>34</v>
      </c>
      <c r="B45" s="24" t="s">
        <v>46</v>
      </c>
      <c r="C45" s="22" t="s">
        <v>92</v>
      </c>
      <c r="D45" s="29">
        <v>1959800</v>
      </c>
      <c r="E45" s="29">
        <v>1959800</v>
      </c>
      <c r="G45" s="6"/>
      <c r="H45" s="6"/>
    </row>
    <row r="46" spans="1:8" ht="46.5">
      <c r="A46" s="5">
        <v>35</v>
      </c>
      <c r="B46" s="11" t="s">
        <v>47</v>
      </c>
      <c r="C46" s="22" t="s">
        <v>93</v>
      </c>
      <c r="D46" s="28">
        <v>1378900</v>
      </c>
      <c r="E46" s="28">
        <v>1378900</v>
      </c>
      <c r="G46" s="6"/>
      <c r="H46" s="6"/>
    </row>
    <row r="47" spans="1:5" ht="54.75" customHeight="1">
      <c r="A47" s="5">
        <v>36</v>
      </c>
      <c r="B47" s="15" t="s">
        <v>51</v>
      </c>
      <c r="C47" s="41" t="s">
        <v>94</v>
      </c>
      <c r="D47" s="39">
        <f>D48+D49+D50+D51+D52+D53</f>
        <v>67311500</v>
      </c>
      <c r="E47" s="39">
        <f>E48+E49+E50+E51+E52+E53</f>
        <v>67311500</v>
      </c>
    </row>
    <row r="48" spans="1:5" ht="46.5">
      <c r="A48" s="5">
        <v>37</v>
      </c>
      <c r="B48" s="7" t="s">
        <v>52</v>
      </c>
      <c r="C48" s="17" t="s">
        <v>95</v>
      </c>
      <c r="D48" s="28">
        <v>30433300</v>
      </c>
      <c r="E48" s="28">
        <v>30433300</v>
      </c>
    </row>
    <row r="49" spans="1:5" ht="30.75">
      <c r="A49" s="5">
        <v>38</v>
      </c>
      <c r="B49" s="7" t="s">
        <v>54</v>
      </c>
      <c r="C49" s="17" t="s">
        <v>96</v>
      </c>
      <c r="D49" s="28">
        <v>1469400</v>
      </c>
      <c r="E49" s="28">
        <v>1469400</v>
      </c>
    </row>
    <row r="50" spans="1:5" ht="30.75">
      <c r="A50" s="5">
        <v>39</v>
      </c>
      <c r="B50" s="7" t="s">
        <v>16</v>
      </c>
      <c r="C50" s="17" t="s">
        <v>97</v>
      </c>
      <c r="D50" s="28">
        <v>45000</v>
      </c>
      <c r="E50" s="28">
        <v>45000</v>
      </c>
    </row>
    <row r="51" spans="1:5" ht="62.25">
      <c r="A51" s="5">
        <v>40</v>
      </c>
      <c r="B51" s="7" t="s">
        <v>18</v>
      </c>
      <c r="C51" s="17" t="s">
        <v>98</v>
      </c>
      <c r="D51" s="28">
        <v>246000</v>
      </c>
      <c r="E51" s="28">
        <v>246000</v>
      </c>
    </row>
    <row r="52" spans="1:5" ht="30.75">
      <c r="A52" s="5">
        <v>41</v>
      </c>
      <c r="B52" s="7" t="s">
        <v>17</v>
      </c>
      <c r="C52" s="17" t="s">
        <v>99</v>
      </c>
      <c r="D52" s="29">
        <v>90000</v>
      </c>
      <c r="E52" s="29">
        <v>90000</v>
      </c>
    </row>
    <row r="53" spans="1:5" ht="46.5">
      <c r="A53" s="5">
        <v>42</v>
      </c>
      <c r="B53" s="7" t="s">
        <v>53</v>
      </c>
      <c r="C53" s="17" t="s">
        <v>100</v>
      </c>
      <c r="D53" s="28">
        <v>35027800</v>
      </c>
      <c r="E53" s="28">
        <v>35027800</v>
      </c>
    </row>
    <row r="54" spans="1:5" ht="64.5" customHeight="1">
      <c r="A54" s="5">
        <v>43</v>
      </c>
      <c r="B54" s="40" t="s">
        <v>33</v>
      </c>
      <c r="C54" s="20" t="s">
        <v>101</v>
      </c>
      <c r="D54" s="39">
        <f>D55+D56+D57+D58+D59+D60+D61+D62</f>
        <v>153956100</v>
      </c>
      <c r="E54" s="39">
        <f>E55+E56+E57+E58+E59+E60+E61+E62</f>
        <v>139167400</v>
      </c>
    </row>
    <row r="55" spans="1:5" ht="30.75">
      <c r="A55" s="5">
        <v>44</v>
      </c>
      <c r="B55" s="11" t="s">
        <v>34</v>
      </c>
      <c r="C55" s="21" t="s">
        <v>102</v>
      </c>
      <c r="D55" s="28">
        <v>4146300</v>
      </c>
      <c r="E55" s="28">
        <v>4146300</v>
      </c>
    </row>
    <row r="56" spans="1:5" ht="30.75">
      <c r="A56" s="5">
        <v>45</v>
      </c>
      <c r="B56" s="11" t="s">
        <v>35</v>
      </c>
      <c r="C56" s="21" t="s">
        <v>103</v>
      </c>
      <c r="D56" s="28">
        <v>1000000</v>
      </c>
      <c r="E56" s="28">
        <v>1000000</v>
      </c>
    </row>
    <row r="57" spans="1:5" ht="30.75">
      <c r="A57" s="5">
        <v>46</v>
      </c>
      <c r="B57" s="11" t="s">
        <v>36</v>
      </c>
      <c r="C57" s="21" t="s">
        <v>104</v>
      </c>
      <c r="D57" s="28">
        <v>6453000</v>
      </c>
      <c r="E57" s="28">
        <v>2879300</v>
      </c>
    </row>
    <row r="58" spans="1:5" ht="30.75">
      <c r="A58" s="5">
        <v>47</v>
      </c>
      <c r="B58" s="11" t="s">
        <v>37</v>
      </c>
      <c r="C58" s="21" t="s">
        <v>105</v>
      </c>
      <c r="D58" s="28">
        <v>9456200</v>
      </c>
      <c r="E58" s="28">
        <v>4456200</v>
      </c>
    </row>
    <row r="59" spans="1:5" ht="46.5">
      <c r="A59" s="5">
        <v>48</v>
      </c>
      <c r="B59" s="11" t="s">
        <v>38</v>
      </c>
      <c r="C59" s="21" t="s">
        <v>106</v>
      </c>
      <c r="D59" s="28">
        <v>19827000</v>
      </c>
      <c r="E59" s="28">
        <v>19827000</v>
      </c>
    </row>
    <row r="60" spans="1:5" ht="62.25">
      <c r="A60" s="5">
        <v>49</v>
      </c>
      <c r="B60" s="11" t="s">
        <v>50</v>
      </c>
      <c r="C60" s="21" t="s">
        <v>107</v>
      </c>
      <c r="D60" s="28">
        <f>521000+102212394</f>
        <v>102733394</v>
      </c>
      <c r="E60" s="28">
        <f>521000+95997394</f>
        <v>96518394</v>
      </c>
    </row>
    <row r="61" spans="1:5" ht="33" customHeight="1">
      <c r="A61" s="5">
        <v>50</v>
      </c>
      <c r="B61" s="11" t="s">
        <v>49</v>
      </c>
      <c r="C61" s="21" t="s">
        <v>108</v>
      </c>
      <c r="D61" s="29">
        <v>400000</v>
      </c>
      <c r="E61" s="29">
        <v>400000</v>
      </c>
    </row>
    <row r="62" spans="1:5" ht="62.25">
      <c r="A62" s="5">
        <v>51</v>
      </c>
      <c r="B62" s="11" t="s">
        <v>39</v>
      </c>
      <c r="C62" s="21" t="s">
        <v>109</v>
      </c>
      <c r="D62" s="28">
        <f>3100600+3203000+3636606</f>
        <v>9940206</v>
      </c>
      <c r="E62" s="28">
        <f>3100600+3203000+3636606</f>
        <v>9940206</v>
      </c>
    </row>
    <row r="63" spans="1:5" ht="51" customHeight="1">
      <c r="A63" s="5">
        <v>52</v>
      </c>
      <c r="B63" s="15" t="s">
        <v>26</v>
      </c>
      <c r="C63" s="19" t="s">
        <v>110</v>
      </c>
      <c r="D63" s="39">
        <f>D64+D65</f>
        <v>7219300</v>
      </c>
      <c r="E63" s="39">
        <f>E64+E65</f>
        <v>7219300</v>
      </c>
    </row>
    <row r="64" spans="1:5" ht="21.75" customHeight="1">
      <c r="A64" s="5">
        <v>53</v>
      </c>
      <c r="B64" s="7" t="s">
        <v>25</v>
      </c>
      <c r="C64" s="17" t="s">
        <v>111</v>
      </c>
      <c r="D64" s="28">
        <v>2000</v>
      </c>
      <c r="E64" s="28">
        <v>2000</v>
      </c>
    </row>
    <row r="65" spans="1:5" ht="46.5">
      <c r="A65" s="5">
        <v>54</v>
      </c>
      <c r="B65" s="7" t="s">
        <v>32</v>
      </c>
      <c r="C65" s="17" t="s">
        <v>112</v>
      </c>
      <c r="D65" s="28">
        <v>7217300</v>
      </c>
      <c r="E65" s="28">
        <v>7217300</v>
      </c>
    </row>
    <row r="66" spans="1:5" ht="46.5">
      <c r="A66" s="5">
        <v>55</v>
      </c>
      <c r="B66" s="15" t="s">
        <v>41</v>
      </c>
      <c r="C66" s="19" t="s">
        <v>113</v>
      </c>
      <c r="D66" s="36">
        <f>D67+D68</f>
        <v>9015900</v>
      </c>
      <c r="E66" s="36">
        <f>E67+E68</f>
        <v>3067300</v>
      </c>
    </row>
    <row r="67" spans="1:5" ht="30.75">
      <c r="A67" s="5">
        <v>56</v>
      </c>
      <c r="B67" s="7" t="s">
        <v>40</v>
      </c>
      <c r="C67" s="17" t="s">
        <v>114</v>
      </c>
      <c r="D67" s="28">
        <v>8365900</v>
      </c>
      <c r="E67" s="28">
        <v>2417300</v>
      </c>
    </row>
    <row r="68" spans="1:5" ht="46.5">
      <c r="A68" s="5">
        <v>57</v>
      </c>
      <c r="B68" s="7" t="s">
        <v>42</v>
      </c>
      <c r="C68" s="17" t="s">
        <v>115</v>
      </c>
      <c r="D68" s="28">
        <v>650000</v>
      </c>
      <c r="E68" s="28">
        <v>650000</v>
      </c>
    </row>
    <row r="69" spans="1:5" ht="15">
      <c r="A69" s="14">
        <v>58</v>
      </c>
      <c r="B69" s="8" t="s">
        <v>1</v>
      </c>
      <c r="C69" s="20"/>
      <c r="D69" s="36">
        <f>D9+D14+D21+D26+D29+D35+D39+D47+D54+D63+D66</f>
        <v>984225100</v>
      </c>
      <c r="E69" s="36">
        <f>E9+E14+E21+E26+E29+E35+E39+E47+E54+E63+E66</f>
        <v>963478500</v>
      </c>
    </row>
    <row r="70" ht="15" hidden="1">
      <c r="C70" s="9"/>
    </row>
    <row r="71" ht="15">
      <c r="D71" s="25"/>
    </row>
  </sheetData>
  <sheetProtection password="DC50" sheet="1" selectLockedCells="1" selectUnlockedCells="1"/>
  <mergeCells count="12">
    <mergeCell ref="A26:A28"/>
    <mergeCell ref="B26:B28"/>
    <mergeCell ref="C26:C28"/>
    <mergeCell ref="C21:C22"/>
    <mergeCell ref="A21:A22"/>
    <mergeCell ref="B21:B22"/>
    <mergeCell ref="C2:E4"/>
    <mergeCell ref="D6:E6"/>
    <mergeCell ref="A6:A7"/>
    <mergeCell ref="A5:E5"/>
    <mergeCell ref="B6:B7"/>
    <mergeCell ref="C6:C7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irina</cp:lastModifiedBy>
  <cp:lastPrinted>2016-06-28T04:13:45Z</cp:lastPrinted>
  <dcterms:created xsi:type="dcterms:W3CDTF">2007-07-11T08:12:53Z</dcterms:created>
  <dcterms:modified xsi:type="dcterms:W3CDTF">2016-12-19T10:42:37Z</dcterms:modified>
  <cp:category/>
  <cp:version/>
  <cp:contentType/>
  <cp:contentStatus/>
</cp:coreProperties>
</file>