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<sst xmlns="http://schemas.openxmlformats.org/spreadsheetml/2006/main" count="193" uniqueCount="188">
  <si>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</si>
  <si>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</si>
  <si>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</si>
  <si>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</si>
  <si>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</si>
  <si>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</si>
  <si>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</si>
  <si>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</si>
  <si>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</si>
  <si>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</si>
  <si>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</si>
  <si>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</si>
  <si>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</si>
  <si>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</si>
  <si>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</si>
  <si>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</si>
  <si>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</si>
  <si>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</si>
  <si>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</si>
  <si>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</si>
  <si>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</si>
  <si>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</si>
  <si>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</si>
  <si>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</si>
  <si>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</si>
  <si>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</si>
  <si>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</si>
  <si>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</si>
  <si>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</si>
  <si>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</si>
  <si>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</si>
  <si>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</si>
  <si>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</si>
  <si>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</si>
  <si>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</si>
  <si>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</si>
  <si>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</si>
  <si>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</si>
  <si>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</si>
  <si>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</si>
  <si>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</si>
  <si>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</si>
  <si>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</si>
  <si>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</si>
  <si>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</si>
  <si>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</si>
  <si>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</si>
  <si>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</si>
  <si>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</si>
  <si>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</si>
  <si>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</si>
  <si>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</si>
  <si>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</si>
  <si>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</si>
  <si>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</si>
  <si>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</si>
  <si>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</si>
  <si>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</si>
  <si>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</si>
  <si>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</si>
  <si>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</si>
  <si>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</si>
  <si>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</si>
  <si>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</si>
  <si>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</si>
  <si>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</si>
  <si>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</si>
  <si>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</si>
  <si>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</si>
  <si>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</si>
  <si>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</si>
  <si>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</si>
  <si>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</si>
  <si>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</si>
  <si>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</si>
  <si>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</si>
  <si>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</si>
  <si>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</si>
  <si>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</si>
  <si>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</si>
  <si>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</si>
  <si>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</si>
  <si>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</si>
  <si>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</si>
  <si>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</si>
  <si>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</si>
  <si>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</si>
  <si>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</si>
  <si>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</si>
  <si>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</si>
  <si>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</si>
  <si>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</si>
  <si>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</si>
  <si>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</si>
  <si>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</si>
  <si>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</si>
  <si>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</si>
  <si>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</si>
  <si>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</si>
  <si>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</si>
  <si>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</si>
  <si>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</si>
  <si>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</si>
  <si>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</si>
  <si>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</si>
  <si>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</si>
  <si>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</si>
  <si>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</si>
  <si>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</si>
  <si>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</si>
  <si>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</si>
  <si>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</si>
  <si>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</si>
  <si>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</si>
  <si>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</si>
  <si>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</si>
  <si>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</si>
  <si>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</si>
  <si>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</si>
  <si>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</si>
  <si>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</si>
  <si>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</si>
  <si>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</si>
  <si>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</si>
  <si>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</si>
  <si>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</si>
  <si>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</si>
  <si>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</si>
  <si>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</si>
  <si>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</si>
  <si>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</si>
  <si>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</si>
  <si>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</si>
  <si>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</si>
  <si>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</si>
  <si>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</si>
  <si>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</si>
  <si>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</si>
  <si>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</si>
  <si>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</si>
  <si>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</si>
  <si>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</si>
  <si>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</si>
  <si>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</si>
  <si>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</si>
  <si>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</si>
  <si>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</si>
  <si>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</si>
  <si>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</si>
  <si>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</si>
  <si>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</si>
  <si>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</si>
  <si>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</si>
  <si>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</si>
  <si>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</si>
  <si>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</si>
  <si>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</si>
  <si>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</si>
  <si>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</si>
  <si>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</si>
  <si>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</si>
  <si>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</si>
  <si>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</si>
  <si>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182 1 05 01000 00 0000 110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</si>
  <si>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</si>
  <si>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</si>
  <si>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>000 1 11 03000 00 0000 120</t>
  </si>
  <si>
    <t>Проценты, полученные от предоставления бюджетных кредитов внутри страны</t>
  </si>
  <si>
    <t xml:space="preserve">Прочие субсидии бюджетам городских округов &lt;2*&gt; </t>
  </si>
  <si>
    <t xml:space="preserve">Дотации бюджетам бюджетной системы Российской Федерации </t>
  </si>
  <si>
    <t>000 2 02 15001 04 0000 151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</si>
  <si>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</si>
  <si>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</si>
  <si>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</si>
  <si>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000 2 02 29999 04 0000 151</t>
  </si>
  <si>
    <t>000 2 02 30000 00 0000 151</t>
  </si>
  <si>
    <t>000 2 02 30024 04 0000 151</t>
  </si>
  <si>
    <t>Субвенции бюджетам городских округов на выполнение передаваемых полномочий субъектов Российской Федерации &lt;3*&gt;</t>
  </si>
  <si>
    <t>000 2 02 35118 04 0000 151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</si>
  <si>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</si>
  <si>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000 2 02 35250 040000 151</t>
  </si>
  <si>
    <t>000 2 02 39999 04 0000 151</t>
  </si>
  <si>
    <t>Прочие субвенции бюджетам городских округов &lt;4*&gt;</t>
  </si>
  <si>
    <t xml:space="preserve"> от .12.2016 г. №                                                            </t>
  </si>
  <si>
    <t xml:space="preserve">                                                         Приложение № 2 </t>
  </si>
  <si>
    <t>Свод доходов бюджета МО Красноуфимский округ на 2018 - 2019 годы</t>
  </si>
  <si>
    <t>на 2018 год</t>
  </si>
  <si>
    <t>на 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</si>
</sst>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3" fontId="5" fillId="0" borderId="10" xfId="6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3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43" fontId="8" fillId="0" borderId="10" xfId="6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6" t="s">
        <v>34</v>
      </c>
      <c r="C1" s="66"/>
    </row>
    <row r="2" spans="2:3" ht="15">
      <c r="B2" s="66" t="s">
        <v>33</v>
      </c>
      <c r="C2" s="66"/>
    </row>
    <row r="3" spans="2:3" ht="15">
      <c r="B3" s="66" t="s">
        <v>38</v>
      </c>
      <c r="C3" s="66"/>
    </row>
    <row r="4" spans="2:3" ht="15">
      <c r="B4" s="66" t="s">
        <v>40</v>
      </c>
      <c r="C4" s="66"/>
    </row>
    <row r="5" spans="2:3" ht="15">
      <c r="B5" s="16"/>
      <c r="C5" s="14"/>
    </row>
    <row r="6" spans="1:3" ht="15">
      <c r="A6" s="65" t="s">
        <v>39</v>
      </c>
      <c r="B6" s="65"/>
      <c r="C6" s="65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PageLayoutView="0" workbookViewId="0" topLeftCell="A1">
      <selection activeCell="E53" sqref="E53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50.375" style="0" customWidth="1"/>
    <col min="4" max="5" width="15.625" style="0" customWidth="1"/>
  </cols>
  <sheetData>
    <row r="1" spans="1:4" ht="15">
      <c r="A1" s="35"/>
      <c r="B1" s="35"/>
      <c r="C1" s="73" t="s">
        <v>184</v>
      </c>
      <c r="D1" s="73"/>
    </row>
    <row r="2" spans="1:4" ht="14.25" customHeight="1">
      <c r="A2" s="35"/>
      <c r="B2" s="35"/>
      <c r="C2" s="74" t="s">
        <v>165</v>
      </c>
      <c r="D2" s="73"/>
    </row>
    <row r="3" spans="1:4" ht="12" customHeight="1" hidden="1">
      <c r="A3" s="35"/>
      <c r="B3" s="35"/>
      <c r="C3" s="74"/>
      <c r="D3" s="73"/>
    </row>
    <row r="4" spans="1:4" ht="15.75" customHeight="1">
      <c r="A4" s="35"/>
      <c r="B4" s="35"/>
      <c r="C4" s="74" t="s">
        <v>183</v>
      </c>
      <c r="D4" s="73"/>
    </row>
    <row r="5" spans="1:4" ht="0.75" customHeight="1">
      <c r="A5" s="35"/>
      <c r="B5" s="35"/>
      <c r="C5" s="74"/>
      <c r="D5" s="74"/>
    </row>
    <row r="6" spans="1:4" ht="0" customHeight="1" hidden="1">
      <c r="A6" s="35"/>
      <c r="B6" s="35"/>
      <c r="C6" s="36"/>
      <c r="D6" s="37"/>
    </row>
    <row r="7" spans="1:4" ht="15">
      <c r="A7" s="35"/>
      <c r="B7" s="75" t="s">
        <v>185</v>
      </c>
      <c r="C7" s="75"/>
      <c r="D7" s="75"/>
    </row>
    <row r="8" spans="1:4" ht="12" customHeight="1">
      <c r="A8" s="35"/>
      <c r="B8" s="35"/>
      <c r="C8" s="35"/>
      <c r="D8" s="35"/>
    </row>
    <row r="9" spans="1:5" ht="42" customHeight="1">
      <c r="A9" s="78" t="s">
        <v>99</v>
      </c>
      <c r="B9" s="78" t="s">
        <v>100</v>
      </c>
      <c r="C9" s="80" t="s">
        <v>27</v>
      </c>
      <c r="D9" s="76" t="s">
        <v>102</v>
      </c>
      <c r="E9" s="77"/>
    </row>
    <row r="10" spans="1:5" ht="18" customHeight="1">
      <c r="A10" s="79"/>
      <c r="B10" s="79"/>
      <c r="C10" s="81"/>
      <c r="D10" s="38" t="s">
        <v>186</v>
      </c>
      <c r="E10" s="62" t="s">
        <v>187</v>
      </c>
    </row>
    <row r="11" spans="1:5" ht="15">
      <c r="A11" s="39" t="s">
        <v>107</v>
      </c>
      <c r="B11" s="40" t="s">
        <v>108</v>
      </c>
      <c r="C11" s="41" t="s">
        <v>109</v>
      </c>
      <c r="D11" s="42">
        <v>4</v>
      </c>
      <c r="E11" s="1"/>
    </row>
    <row r="12" spans="1:5" ht="15">
      <c r="A12" s="43" t="s">
        <v>107</v>
      </c>
      <c r="B12" s="43" t="s">
        <v>110</v>
      </c>
      <c r="C12" s="44" t="s">
        <v>111</v>
      </c>
      <c r="D12" s="45">
        <f>D13+D15+D17+D22+D25+D29+D31+D34+D38</f>
        <v>224283100</v>
      </c>
      <c r="E12" s="45">
        <f>E13+E15+E17+E22+E25+E29+E31+E34+E38</f>
        <v>228532700</v>
      </c>
    </row>
    <row r="13" spans="1:5" ht="15">
      <c r="A13" s="46">
        <f>A12+1</f>
        <v>2</v>
      </c>
      <c r="B13" s="43" t="s">
        <v>112</v>
      </c>
      <c r="C13" s="44" t="s">
        <v>113</v>
      </c>
      <c r="D13" s="45">
        <f>D14</f>
        <v>162370000</v>
      </c>
      <c r="E13" s="45">
        <f>E14</f>
        <v>165455000</v>
      </c>
    </row>
    <row r="14" spans="1:5" ht="15">
      <c r="A14" s="46">
        <f>A13+1</f>
        <v>3</v>
      </c>
      <c r="B14" s="43" t="s">
        <v>114</v>
      </c>
      <c r="C14" s="44" t="s">
        <v>97</v>
      </c>
      <c r="D14" s="45">
        <v>162370000</v>
      </c>
      <c r="E14" s="63">
        <v>165455000</v>
      </c>
    </row>
    <row r="15" spans="1:5" ht="26.25">
      <c r="A15" s="46">
        <f aca="true" t="shared" si="0" ref="A15:A53">A14+1</f>
        <v>4</v>
      </c>
      <c r="B15" s="43" t="s">
        <v>157</v>
      </c>
      <c r="C15" s="44" t="s">
        <v>158</v>
      </c>
      <c r="D15" s="45">
        <f>D16</f>
        <v>19827000</v>
      </c>
      <c r="E15" s="45">
        <f>E16</f>
        <v>19827000</v>
      </c>
    </row>
    <row r="16" spans="1:5" ht="26.25">
      <c r="A16" s="46">
        <f t="shared" si="0"/>
        <v>5</v>
      </c>
      <c r="B16" s="43" t="s">
        <v>159</v>
      </c>
      <c r="C16" s="44" t="s">
        <v>160</v>
      </c>
      <c r="D16" s="45">
        <v>19827000</v>
      </c>
      <c r="E16" s="63">
        <v>19827000</v>
      </c>
    </row>
    <row r="17" spans="1:5" ht="15">
      <c r="A17" s="46">
        <f t="shared" si="0"/>
        <v>6</v>
      </c>
      <c r="B17" s="43" t="s">
        <v>115</v>
      </c>
      <c r="C17" s="44" t="s">
        <v>116</v>
      </c>
      <c r="D17" s="45">
        <f>D18+D19+D20+D21</f>
        <v>5961000</v>
      </c>
      <c r="E17" s="45">
        <f>E18+E19+E20+E21</f>
        <v>6166000</v>
      </c>
    </row>
    <row r="18" spans="1:5" ht="26.25">
      <c r="A18" s="46"/>
      <c r="B18" s="43" t="s">
        <v>163</v>
      </c>
      <c r="C18" s="44" t="s">
        <v>164</v>
      </c>
      <c r="D18" s="45">
        <v>1119000</v>
      </c>
      <c r="E18" s="63">
        <v>1153000</v>
      </c>
    </row>
    <row r="19" spans="1:5" ht="27">
      <c r="A19" s="46">
        <f>A17+1</f>
        <v>7</v>
      </c>
      <c r="B19" s="43" t="s">
        <v>117</v>
      </c>
      <c r="C19" s="47" t="s">
        <v>96</v>
      </c>
      <c r="D19" s="48">
        <v>3629000</v>
      </c>
      <c r="E19" s="63">
        <v>3738000</v>
      </c>
    </row>
    <row r="20" spans="1:5" ht="15">
      <c r="A20" s="46">
        <f t="shared" si="0"/>
        <v>8</v>
      </c>
      <c r="B20" s="43" t="s">
        <v>151</v>
      </c>
      <c r="C20" s="44" t="s">
        <v>16</v>
      </c>
      <c r="D20" s="45">
        <v>1104000</v>
      </c>
      <c r="E20" s="63">
        <v>1160000</v>
      </c>
    </row>
    <row r="21" spans="1:5" ht="26.25">
      <c r="A21" s="46">
        <f t="shared" si="0"/>
        <v>9</v>
      </c>
      <c r="B21" s="43" t="s">
        <v>152</v>
      </c>
      <c r="C21" s="44" t="s">
        <v>153</v>
      </c>
      <c r="D21" s="45">
        <v>109000</v>
      </c>
      <c r="E21" s="63">
        <v>115000</v>
      </c>
    </row>
    <row r="22" spans="1:5" ht="15">
      <c r="A22" s="46">
        <f t="shared" si="0"/>
        <v>10</v>
      </c>
      <c r="B22" s="43" t="s">
        <v>118</v>
      </c>
      <c r="C22" s="44" t="s">
        <v>119</v>
      </c>
      <c r="D22" s="45">
        <f>D23+D24</f>
        <v>12421000</v>
      </c>
      <c r="E22" s="45">
        <f>E23+E24</f>
        <v>12693000</v>
      </c>
    </row>
    <row r="23" spans="1:5" ht="15">
      <c r="A23" s="46">
        <f t="shared" si="0"/>
        <v>11</v>
      </c>
      <c r="B23" s="43" t="s">
        <v>120</v>
      </c>
      <c r="C23" s="49" t="s">
        <v>35</v>
      </c>
      <c r="D23" s="48">
        <v>3974000</v>
      </c>
      <c r="E23" s="63">
        <v>4085000</v>
      </c>
    </row>
    <row r="24" spans="1:5" ht="15">
      <c r="A24" s="46">
        <f t="shared" si="0"/>
        <v>12</v>
      </c>
      <c r="B24" s="43" t="s">
        <v>121</v>
      </c>
      <c r="C24" s="49" t="s">
        <v>3</v>
      </c>
      <c r="D24" s="48">
        <v>8447000</v>
      </c>
      <c r="E24" s="63">
        <v>8608000</v>
      </c>
    </row>
    <row r="25" spans="1:5" ht="39">
      <c r="A25" s="46">
        <f t="shared" si="0"/>
        <v>13</v>
      </c>
      <c r="B25" s="43" t="s">
        <v>122</v>
      </c>
      <c r="C25" s="44" t="s">
        <v>123</v>
      </c>
      <c r="D25" s="45">
        <f>SUM(D26:D28)</f>
        <v>7626000</v>
      </c>
      <c r="E25" s="45">
        <f>SUM(E26:E28)</f>
        <v>7884000</v>
      </c>
    </row>
    <row r="26" spans="1:5" ht="26.25">
      <c r="A26" s="46">
        <f t="shared" si="0"/>
        <v>14</v>
      </c>
      <c r="B26" s="43" t="s">
        <v>166</v>
      </c>
      <c r="C26" s="44" t="s">
        <v>167</v>
      </c>
      <c r="D26" s="45">
        <v>161000</v>
      </c>
      <c r="E26" s="63">
        <v>165000</v>
      </c>
    </row>
    <row r="27" spans="1:5" ht="66.75" customHeight="1">
      <c r="A27" s="46">
        <f t="shared" si="0"/>
        <v>15</v>
      </c>
      <c r="B27" s="43" t="s">
        <v>124</v>
      </c>
      <c r="C27" s="44" t="s">
        <v>162</v>
      </c>
      <c r="D27" s="45">
        <v>7201000</v>
      </c>
      <c r="E27" s="63">
        <v>7448000</v>
      </c>
    </row>
    <row r="28" spans="1:5" ht="66">
      <c r="A28" s="46">
        <f t="shared" si="0"/>
        <v>16</v>
      </c>
      <c r="B28" s="43" t="s">
        <v>125</v>
      </c>
      <c r="C28" s="44" t="s">
        <v>126</v>
      </c>
      <c r="D28" s="45">
        <v>264000</v>
      </c>
      <c r="E28" s="63">
        <v>271000</v>
      </c>
    </row>
    <row r="29" spans="1:5" ht="15">
      <c r="A29" s="46">
        <f t="shared" si="0"/>
        <v>17</v>
      </c>
      <c r="B29" s="43" t="s">
        <v>127</v>
      </c>
      <c r="C29" s="44" t="s">
        <v>128</v>
      </c>
      <c r="D29" s="45">
        <f>D30</f>
        <v>80000</v>
      </c>
      <c r="E29" s="45">
        <f>E30</f>
        <v>83000</v>
      </c>
    </row>
    <row r="30" spans="1:5" ht="15">
      <c r="A30" s="46">
        <f t="shared" si="0"/>
        <v>18</v>
      </c>
      <c r="B30" s="43" t="s">
        <v>129</v>
      </c>
      <c r="C30" s="44" t="s">
        <v>98</v>
      </c>
      <c r="D30" s="45">
        <v>80000</v>
      </c>
      <c r="E30" s="63">
        <v>83000</v>
      </c>
    </row>
    <row r="31" spans="1:5" ht="26.25">
      <c r="A31" s="46">
        <f t="shared" si="0"/>
        <v>19</v>
      </c>
      <c r="B31" s="43" t="s">
        <v>130</v>
      </c>
      <c r="C31" s="44" t="s">
        <v>161</v>
      </c>
      <c r="D31" s="45">
        <f>D32+D33</f>
        <v>13950100</v>
      </c>
      <c r="E31" s="45">
        <f>E32+E33</f>
        <v>14326700</v>
      </c>
    </row>
    <row r="32" spans="1:5" ht="15">
      <c r="A32" s="46">
        <f t="shared" si="0"/>
        <v>20</v>
      </c>
      <c r="B32" s="43" t="s">
        <v>154</v>
      </c>
      <c r="C32" s="44" t="s">
        <v>131</v>
      </c>
      <c r="D32" s="48">
        <v>12954000</v>
      </c>
      <c r="E32" s="63">
        <v>13304000</v>
      </c>
    </row>
    <row r="33" spans="1:5" ht="15">
      <c r="A33" s="46">
        <f t="shared" si="0"/>
        <v>21</v>
      </c>
      <c r="B33" s="43" t="s">
        <v>132</v>
      </c>
      <c r="C33" s="44" t="s">
        <v>105</v>
      </c>
      <c r="D33" s="48">
        <v>996100</v>
      </c>
      <c r="E33" s="63">
        <v>1022700</v>
      </c>
    </row>
    <row r="34" spans="1:5" ht="26.25">
      <c r="A34" s="46">
        <f t="shared" si="0"/>
        <v>22</v>
      </c>
      <c r="B34" s="43" t="s">
        <v>133</v>
      </c>
      <c r="C34" s="44" t="s">
        <v>134</v>
      </c>
      <c r="D34" s="45">
        <f>D35+D36+D37</f>
        <v>1951000</v>
      </c>
      <c r="E34" s="45">
        <f>E35+E36+E37</f>
        <v>1998000</v>
      </c>
    </row>
    <row r="35" spans="1:5" ht="15">
      <c r="A35" s="46">
        <f t="shared" si="0"/>
        <v>23</v>
      </c>
      <c r="B35" s="43" t="s">
        <v>135</v>
      </c>
      <c r="C35" s="47" t="s">
        <v>104</v>
      </c>
      <c r="D35" s="48">
        <v>200000</v>
      </c>
      <c r="E35" s="63">
        <v>200000</v>
      </c>
    </row>
    <row r="36" spans="1:5" ht="66">
      <c r="A36" s="46">
        <f t="shared" si="0"/>
        <v>24</v>
      </c>
      <c r="B36" s="43" t="s">
        <v>136</v>
      </c>
      <c r="C36" s="44" t="s">
        <v>137</v>
      </c>
      <c r="D36" s="48">
        <v>1345000</v>
      </c>
      <c r="E36" s="63">
        <v>1381000</v>
      </c>
    </row>
    <row r="37" spans="1:5" ht="39">
      <c r="A37" s="46">
        <f t="shared" si="0"/>
        <v>25</v>
      </c>
      <c r="B37" s="43" t="s">
        <v>138</v>
      </c>
      <c r="C37" s="44" t="s">
        <v>106</v>
      </c>
      <c r="D37" s="48">
        <v>406000</v>
      </c>
      <c r="E37" s="63">
        <v>417000</v>
      </c>
    </row>
    <row r="38" spans="1:5" ht="15">
      <c r="A38" s="46">
        <f t="shared" si="0"/>
        <v>26</v>
      </c>
      <c r="B38" s="43" t="s">
        <v>139</v>
      </c>
      <c r="C38" s="44" t="s">
        <v>140</v>
      </c>
      <c r="D38" s="45">
        <f>SUM(D39:D41)</f>
        <v>97000</v>
      </c>
      <c r="E38" s="45">
        <f>SUM(E39:E41)</f>
        <v>100000</v>
      </c>
    </row>
    <row r="39" spans="1:5" ht="29.25" customHeight="1">
      <c r="A39" s="46">
        <f t="shared" si="0"/>
        <v>27</v>
      </c>
      <c r="B39" s="43" t="s">
        <v>141</v>
      </c>
      <c r="C39" s="44" t="s">
        <v>103</v>
      </c>
      <c r="D39" s="45">
        <v>20000</v>
      </c>
      <c r="E39" s="63">
        <v>21000</v>
      </c>
    </row>
    <row r="40" spans="1:5" ht="29.25" customHeight="1">
      <c r="A40" s="46">
        <f t="shared" si="0"/>
        <v>28</v>
      </c>
      <c r="B40" s="43" t="s">
        <v>155</v>
      </c>
      <c r="C40" s="44" t="s">
        <v>156</v>
      </c>
      <c r="D40" s="45">
        <v>15000</v>
      </c>
      <c r="E40" s="63">
        <v>15000</v>
      </c>
    </row>
    <row r="41" spans="1:5" ht="26.25">
      <c r="A41" s="46">
        <f t="shared" si="0"/>
        <v>29</v>
      </c>
      <c r="B41" s="43" t="s">
        <v>142</v>
      </c>
      <c r="C41" s="44" t="s">
        <v>37</v>
      </c>
      <c r="D41" s="45">
        <v>62000</v>
      </c>
      <c r="E41" s="63">
        <v>64000</v>
      </c>
    </row>
    <row r="42" spans="1:5" ht="15">
      <c r="A42" s="46">
        <f t="shared" si="0"/>
        <v>30</v>
      </c>
      <c r="B42" s="43" t="s">
        <v>143</v>
      </c>
      <c r="C42" s="44" t="s">
        <v>144</v>
      </c>
      <c r="D42" s="45">
        <f>D43</f>
        <v>782648800</v>
      </c>
      <c r="E42" s="45">
        <f>E43</f>
        <v>770622500</v>
      </c>
    </row>
    <row r="43" spans="1:5" ht="26.25" customHeight="1">
      <c r="A43" s="46">
        <f t="shared" si="0"/>
        <v>31</v>
      </c>
      <c r="B43" s="43" t="s">
        <v>145</v>
      </c>
      <c r="C43" s="44" t="s">
        <v>146</v>
      </c>
      <c r="D43" s="45">
        <f>D44+D46+D48</f>
        <v>782648800</v>
      </c>
      <c r="E43" s="45">
        <f>E44+E46+E48</f>
        <v>770622500</v>
      </c>
    </row>
    <row r="44" spans="1:5" ht="25.5" customHeight="1">
      <c r="A44" s="46">
        <f t="shared" si="0"/>
        <v>32</v>
      </c>
      <c r="B44" s="43" t="s">
        <v>172</v>
      </c>
      <c r="C44" s="44" t="s">
        <v>169</v>
      </c>
      <c r="D44" s="45">
        <f>SUM(D45:D45)</f>
        <v>244870000</v>
      </c>
      <c r="E44" s="45">
        <f>SUM(E45:E45)</f>
        <v>244870000</v>
      </c>
    </row>
    <row r="45" spans="1:5" ht="26.25" customHeight="1">
      <c r="A45" s="46">
        <f t="shared" si="0"/>
        <v>33</v>
      </c>
      <c r="B45" s="43" t="s">
        <v>170</v>
      </c>
      <c r="C45" s="44" t="s">
        <v>150</v>
      </c>
      <c r="D45" s="45">
        <v>244870000</v>
      </c>
      <c r="E45" s="64">
        <v>244870000</v>
      </c>
    </row>
    <row r="46" spans="1:5" ht="26.25">
      <c r="A46" s="46">
        <f t="shared" si="0"/>
        <v>34</v>
      </c>
      <c r="B46" s="43" t="s">
        <v>173</v>
      </c>
      <c r="C46" s="44" t="s">
        <v>171</v>
      </c>
      <c r="D46" s="45">
        <f>SUM(D47:D47)</f>
        <v>67927300</v>
      </c>
      <c r="E46" s="45">
        <f>SUM(E47:E47)</f>
        <v>62125300</v>
      </c>
    </row>
    <row r="47" spans="1:5" ht="15">
      <c r="A47" s="46">
        <f t="shared" si="0"/>
        <v>35</v>
      </c>
      <c r="B47" s="43" t="s">
        <v>174</v>
      </c>
      <c r="C47" s="47" t="s">
        <v>168</v>
      </c>
      <c r="D47" s="48">
        <v>67927300</v>
      </c>
      <c r="E47" s="64">
        <v>62125300</v>
      </c>
    </row>
    <row r="48" spans="1:5" ht="26.25">
      <c r="A48" s="46">
        <f t="shared" si="0"/>
        <v>36</v>
      </c>
      <c r="B48" s="43" t="s">
        <v>175</v>
      </c>
      <c r="C48" s="44" t="s">
        <v>147</v>
      </c>
      <c r="D48" s="45">
        <f>SUM(D49:D52)</f>
        <v>469851500</v>
      </c>
      <c r="E48" s="45">
        <f>SUM(E49:E52)</f>
        <v>463627200</v>
      </c>
    </row>
    <row r="49" spans="1:5" ht="26.25">
      <c r="A49" s="46">
        <f t="shared" si="0"/>
        <v>37</v>
      </c>
      <c r="B49" s="43" t="s">
        <v>176</v>
      </c>
      <c r="C49" s="44" t="s">
        <v>177</v>
      </c>
      <c r="D49" s="64">
        <v>95567600</v>
      </c>
      <c r="E49" s="64">
        <v>89347300</v>
      </c>
    </row>
    <row r="50" spans="1:5" ht="39">
      <c r="A50" s="46">
        <f t="shared" si="0"/>
        <v>38</v>
      </c>
      <c r="B50" s="43" t="s">
        <v>178</v>
      </c>
      <c r="C50" s="44" t="s">
        <v>179</v>
      </c>
      <c r="D50" s="48">
        <v>1378900</v>
      </c>
      <c r="E50" s="64">
        <v>1378900</v>
      </c>
    </row>
    <row r="51" spans="1:5" ht="26.25">
      <c r="A51" s="46">
        <f t="shared" si="0"/>
        <v>39</v>
      </c>
      <c r="B51" s="43" t="s">
        <v>180</v>
      </c>
      <c r="C51" s="44" t="s">
        <v>148</v>
      </c>
      <c r="D51" s="48">
        <v>11253000</v>
      </c>
      <c r="E51" s="64">
        <v>11249000</v>
      </c>
    </row>
    <row r="52" spans="1:5" ht="15">
      <c r="A52" s="46">
        <f t="shared" si="0"/>
        <v>40</v>
      </c>
      <c r="B52" s="43" t="s">
        <v>181</v>
      </c>
      <c r="C52" s="44" t="s">
        <v>182</v>
      </c>
      <c r="D52" s="48">
        <v>361652000</v>
      </c>
      <c r="E52" s="64">
        <v>361652000</v>
      </c>
    </row>
    <row r="53" spans="1:5" ht="15">
      <c r="A53" s="46">
        <f t="shared" si="0"/>
        <v>41</v>
      </c>
      <c r="B53" s="58" t="s">
        <v>149</v>
      </c>
      <c r="C53" s="59" t="s">
        <v>101</v>
      </c>
      <c r="D53" s="60">
        <f>D12+D42</f>
        <v>1006931900</v>
      </c>
      <c r="E53" s="60">
        <f>E12+E42</f>
        <v>999155200</v>
      </c>
    </row>
    <row r="54" spans="1:4" ht="15">
      <c r="A54" s="50"/>
      <c r="B54" s="51"/>
      <c r="C54" s="35"/>
      <c r="D54" s="35"/>
    </row>
    <row r="55" spans="1:4" ht="15">
      <c r="A55" s="68"/>
      <c r="B55" s="68"/>
      <c r="C55" s="68"/>
      <c r="D55" s="35"/>
    </row>
    <row r="56" spans="1:4" ht="15">
      <c r="A56" s="52"/>
      <c r="B56" s="69"/>
      <c r="C56" s="72"/>
      <c r="D56" s="53"/>
    </row>
    <row r="57" spans="1:4" ht="24.75" customHeight="1">
      <c r="A57" s="52"/>
      <c r="B57" s="69"/>
      <c r="C57" s="69"/>
      <c r="D57" s="53"/>
    </row>
    <row r="58" spans="1:4" ht="15">
      <c r="A58" s="67"/>
      <c r="B58" s="68"/>
      <c r="C58" s="68"/>
      <c r="D58" s="54"/>
    </row>
    <row r="59" spans="1:4" ht="15">
      <c r="A59" s="35"/>
      <c r="B59" s="69"/>
      <c r="C59" s="69"/>
      <c r="D59" s="54"/>
    </row>
    <row r="60" spans="1:4" ht="15">
      <c r="A60" s="35"/>
      <c r="B60" s="69"/>
      <c r="C60" s="69"/>
      <c r="D60" s="53"/>
    </row>
    <row r="61" spans="1:4" ht="27.75" customHeight="1">
      <c r="A61" s="35"/>
      <c r="B61" s="82"/>
      <c r="C61" s="82"/>
      <c r="D61" s="53"/>
    </row>
    <row r="62" spans="1:4" ht="15.75" customHeight="1">
      <c r="A62" s="35"/>
      <c r="B62" s="82"/>
      <c r="C62" s="82"/>
      <c r="D62" s="53"/>
    </row>
    <row r="63" spans="1:4" ht="15">
      <c r="A63" s="67"/>
      <c r="B63" s="68"/>
      <c r="C63" s="68"/>
      <c r="D63" s="54"/>
    </row>
    <row r="64" spans="1:4" ht="26.25" customHeight="1">
      <c r="A64" s="61"/>
      <c r="B64" s="69"/>
      <c r="C64" s="69"/>
      <c r="D64" s="55"/>
    </row>
    <row r="65" spans="1:4" ht="13.5" customHeight="1">
      <c r="A65" s="35"/>
      <c r="B65" s="69"/>
      <c r="C65" s="69"/>
      <c r="D65" s="54"/>
    </row>
    <row r="66" spans="1:4" ht="15" customHeight="1">
      <c r="A66" s="35"/>
      <c r="B66" s="69"/>
      <c r="C66" s="69"/>
      <c r="D66" s="54"/>
    </row>
    <row r="67" spans="1:4" ht="11.25" customHeight="1">
      <c r="A67" s="35"/>
      <c r="B67" s="69"/>
      <c r="C67" s="69"/>
      <c r="D67" s="53"/>
    </row>
    <row r="68" spans="1:4" ht="15">
      <c r="A68" s="35"/>
      <c r="B68" s="69"/>
      <c r="C68" s="69"/>
      <c r="D68" s="54"/>
    </row>
    <row r="69" spans="1:4" ht="15">
      <c r="A69" s="35"/>
      <c r="B69" s="69"/>
      <c r="C69" s="69"/>
      <c r="D69" s="54"/>
    </row>
    <row r="70" spans="1:4" ht="12.75" customHeight="1">
      <c r="A70" s="35"/>
      <c r="B70" s="72"/>
      <c r="C70" s="72"/>
      <c r="D70" s="53"/>
    </row>
    <row r="71" spans="1:4" ht="15">
      <c r="A71" s="35"/>
      <c r="B71" s="69"/>
      <c r="C71" s="69"/>
      <c r="D71" s="53"/>
    </row>
    <row r="72" spans="1:4" ht="15">
      <c r="A72" s="35"/>
      <c r="B72" s="69"/>
      <c r="C72" s="69"/>
      <c r="D72" s="53"/>
    </row>
    <row r="73" spans="1:4" ht="14.25" customHeight="1">
      <c r="A73" s="35"/>
      <c r="B73" s="70"/>
      <c r="C73" s="70"/>
      <c r="D73" s="53"/>
    </row>
    <row r="74" spans="1:4" ht="15">
      <c r="A74" s="35"/>
      <c r="B74" s="69"/>
      <c r="C74" s="69"/>
      <c r="D74" s="53"/>
    </row>
    <row r="75" spans="1:4" ht="10.5" customHeight="1">
      <c r="A75" s="35"/>
      <c r="B75" s="70"/>
      <c r="C75" s="70"/>
      <c r="D75" s="53"/>
    </row>
    <row r="76" spans="1:4" ht="13.5" customHeight="1">
      <c r="A76" s="35"/>
      <c r="B76" s="69"/>
      <c r="C76" s="69"/>
      <c r="D76" s="53"/>
    </row>
    <row r="77" spans="1:4" ht="13.5" customHeight="1">
      <c r="A77" s="35"/>
      <c r="B77" s="69"/>
      <c r="C77" s="69"/>
      <c r="D77" s="53"/>
    </row>
    <row r="78" spans="1:4" ht="13.5" customHeight="1">
      <c r="A78" s="35"/>
      <c r="B78" s="70"/>
      <c r="C78" s="70"/>
      <c r="D78" s="53"/>
    </row>
    <row r="79" spans="1:4" ht="12.75" customHeight="1">
      <c r="A79" s="35"/>
      <c r="B79" s="71"/>
      <c r="C79" s="71"/>
      <c r="D79" s="53"/>
    </row>
    <row r="80" spans="1:4" ht="12.75" customHeight="1">
      <c r="A80" s="35"/>
      <c r="B80" s="70"/>
      <c r="C80" s="70"/>
      <c r="D80" s="53"/>
    </row>
    <row r="81" spans="1:4" ht="15">
      <c r="A81" s="67"/>
      <c r="B81" s="68"/>
      <c r="C81" s="68"/>
      <c r="D81" s="55"/>
    </row>
    <row r="82" spans="1:4" ht="15.75" customHeight="1">
      <c r="A82" s="35"/>
      <c r="B82" s="69"/>
      <c r="C82" s="69"/>
      <c r="D82" s="54"/>
    </row>
    <row r="83" spans="1:4" ht="15">
      <c r="A83" s="35"/>
      <c r="B83" s="69"/>
      <c r="C83" s="69"/>
      <c r="D83" s="54"/>
    </row>
    <row r="84" spans="1:4" ht="15">
      <c r="A84" s="35"/>
      <c r="B84" s="69"/>
      <c r="C84" s="69"/>
      <c r="D84" s="54"/>
    </row>
    <row r="85" spans="1:4" ht="18" customHeight="1">
      <c r="A85" s="35"/>
      <c r="B85" s="70"/>
      <c r="C85" s="70"/>
      <c r="D85" s="53"/>
    </row>
    <row r="86" spans="1:4" ht="15">
      <c r="A86" s="35"/>
      <c r="B86" s="69"/>
      <c r="C86" s="69"/>
      <c r="D86" s="54"/>
    </row>
    <row r="87" spans="1:4" ht="15">
      <c r="A87" s="35"/>
      <c r="B87" s="69"/>
      <c r="C87" s="69"/>
      <c r="D87" s="53"/>
    </row>
    <row r="88" spans="1:4" ht="14.25" customHeight="1">
      <c r="A88" s="56"/>
      <c r="B88" s="70"/>
      <c r="C88" s="70"/>
      <c r="D88" s="57"/>
    </row>
    <row r="89" spans="2:3" ht="20.25" customHeight="1">
      <c r="B89" s="29"/>
      <c r="C89" s="29"/>
    </row>
    <row r="90" spans="2:4" ht="15" customHeight="1">
      <c r="B90" s="29"/>
      <c r="C90" s="29"/>
      <c r="D90" s="23"/>
    </row>
    <row r="91" spans="2:3" ht="15">
      <c r="B91" s="31"/>
      <c r="C91" s="31"/>
    </row>
    <row r="92" spans="2:4" ht="15">
      <c r="B92" s="31"/>
      <c r="C92" s="31"/>
      <c r="D92" s="24"/>
    </row>
    <row r="93" spans="2:3" ht="17.25" customHeight="1">
      <c r="B93" s="31"/>
      <c r="C93" s="31"/>
    </row>
    <row r="94" spans="1:4" ht="15">
      <c r="A94" s="22"/>
      <c r="B94" s="32"/>
      <c r="C94" s="32"/>
      <c r="D94" s="22"/>
    </row>
    <row r="95" spans="1:4" ht="15">
      <c r="A95" s="22"/>
      <c r="B95" s="25"/>
      <c r="C95" s="25"/>
      <c r="D95" s="26"/>
    </row>
    <row r="96" spans="1:4" ht="15">
      <c r="A96" s="22"/>
      <c r="B96" s="25"/>
      <c r="C96" s="25"/>
      <c r="D96" s="22"/>
    </row>
    <row r="97" spans="1:4" ht="15">
      <c r="A97" s="22"/>
      <c r="B97" s="25"/>
      <c r="C97" s="22"/>
      <c r="D97" s="22"/>
    </row>
    <row r="98" spans="1:4" ht="15">
      <c r="A98" s="22"/>
      <c r="B98" s="25"/>
      <c r="C98" s="25"/>
      <c r="D98" s="22"/>
    </row>
    <row r="99" spans="1:4" ht="15">
      <c r="A99" s="22"/>
      <c r="B99" s="25"/>
      <c r="C99" s="25"/>
      <c r="D99" s="27"/>
    </row>
    <row r="100" spans="1:4" ht="15">
      <c r="A100" s="22"/>
      <c r="B100" s="33"/>
      <c r="C100" s="33"/>
      <c r="D100" s="22"/>
    </row>
    <row r="101" spans="1:4" ht="15">
      <c r="A101" s="22"/>
      <c r="B101" s="30"/>
      <c r="C101" s="30"/>
      <c r="D101" s="27"/>
    </row>
    <row r="102" spans="1:4" ht="19.5" customHeight="1">
      <c r="A102" s="22"/>
      <c r="B102" s="34"/>
      <c r="C102" s="34"/>
      <c r="D102" s="28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</sheetData>
  <sheetProtection password="C551" sheet="1" selectLockedCells="1" selectUnlockedCells="1"/>
  <mergeCells count="28">
    <mergeCell ref="B61:C61"/>
    <mergeCell ref="B62:C62"/>
    <mergeCell ref="B65:C67"/>
    <mergeCell ref="B64:C64"/>
    <mergeCell ref="A63:C63"/>
    <mergeCell ref="B57:C57"/>
    <mergeCell ref="A55:C55"/>
    <mergeCell ref="B56:C56"/>
    <mergeCell ref="D9:E9"/>
    <mergeCell ref="A9:A10"/>
    <mergeCell ref="B9:B10"/>
    <mergeCell ref="C9:C10"/>
    <mergeCell ref="C1:D1"/>
    <mergeCell ref="C3:D3"/>
    <mergeCell ref="C4:D4"/>
    <mergeCell ref="C5:D5"/>
    <mergeCell ref="C2:D2"/>
    <mergeCell ref="B7:D7"/>
    <mergeCell ref="A58:C58"/>
    <mergeCell ref="B71:C73"/>
    <mergeCell ref="B76:C78"/>
    <mergeCell ref="B86:C88"/>
    <mergeCell ref="A81:C81"/>
    <mergeCell ref="B79:C80"/>
    <mergeCell ref="B82:C85"/>
    <mergeCell ref="B59:C60"/>
    <mergeCell ref="B74:C75"/>
    <mergeCell ref="B68:C70"/>
  </mergeCells>
  <printOptions/>
  <pageMargins left="0.7480314960629921" right="0.7480314960629921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2016-07-04T09:56:54Z</cp:lastPrinted>
  <dcterms:created xsi:type="dcterms:W3CDTF">2002-02-14T09:43:26Z</dcterms:created>
  <dcterms:modified xsi:type="dcterms:W3CDTF">2016-11-14T11:36:42Z</dcterms:modified>
  <cp:category/>
  <cp:version/>
  <cp:contentType/>
  <cp:contentStatus/>
</cp:coreProperties>
</file>