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15" windowWidth="9210" windowHeight="5310" firstSheet="1" activeTab="1"/>
  </bookViews>
  <sheets>
    <sheet name="исп.2007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<sst xmlns="http://schemas.openxmlformats.org/spreadsheetml/2006/main" count="244" uniqueCount="239">
  <si>
    <t>тыс. руб.</t>
  </si>
  <si>
    <t>Налоги на совокупный доход</t>
  </si>
  <si>
    <t>Налоги на имущество</t>
  </si>
  <si>
    <t>Земельный налог</t>
  </si>
  <si>
    <t>49811201000010000120</t>
  </si>
  <si>
    <t>00010000000000000000</t>
  </si>
  <si>
    <t>18210100000000000000</t>
  </si>
  <si>
    <t>Налоги на прибыль, доходы</t>
  </si>
  <si>
    <t>18210500000000000000</t>
  </si>
  <si>
    <t>18210600000000000000</t>
  </si>
  <si>
    <t>00011105000000000120</t>
  </si>
  <si>
    <t>00011200000000000000</t>
  </si>
  <si>
    <t>00011100000000000000</t>
  </si>
  <si>
    <t>00010800000000000000</t>
  </si>
  <si>
    <t>00011600000000000000</t>
  </si>
  <si>
    <t>18210503000010000110</t>
  </si>
  <si>
    <t>Единый сельскохозяйственный налог</t>
  </si>
  <si>
    <t>00011400000000000000</t>
  </si>
  <si>
    <t>00011300000000000000</t>
  </si>
  <si>
    <t>Доходы от оказания платных услуг и компенсации затрат государства</t>
  </si>
  <si>
    <t>18210502000020000110</t>
  </si>
  <si>
    <t>Налог на доходы физ. лиц</t>
  </si>
  <si>
    <t>Государственная пошлина</t>
  </si>
  <si>
    <t>Платежи при пользовании природными ресурсами</t>
  </si>
  <si>
    <t>Плата за негатив. воздейст. на окр. среду</t>
  </si>
  <si>
    <t>Доходы от продажи матер. и нематер. активов</t>
  </si>
  <si>
    <t>Код бюджетной классификации РФ</t>
  </si>
  <si>
    <t>Наименование доходов</t>
  </si>
  <si>
    <t>18210102000010000110</t>
  </si>
  <si>
    <t>18210606000000000110</t>
  </si>
  <si>
    <t>Ед. налог на вмен. доход для отдельн. видов деят.</t>
  </si>
  <si>
    <t>Штрафы, санкции, возмещение ущерба</t>
  </si>
  <si>
    <t>Доходы</t>
  </si>
  <si>
    <t xml:space="preserve">                                                         к решению "О бюджете  </t>
  </si>
  <si>
    <t xml:space="preserve">                                                             Приложение</t>
  </si>
  <si>
    <t>Налог на имущество физических лиц</t>
  </si>
  <si>
    <t>00010807000010000110</t>
  </si>
  <si>
    <t>Прочие поступления от денежных взысканий (штрафов) и иных сумм в возмещение ущерба</t>
  </si>
  <si>
    <t xml:space="preserve">                                                             МО Красноуфимский округ</t>
  </si>
  <si>
    <t>Свод доходов бюджета МО Красноуфимский округ</t>
  </si>
  <si>
    <t xml:space="preserve">                                                                на 2008 год" от 27.03.08 №4</t>
  </si>
  <si>
    <t>План</t>
  </si>
  <si>
    <t>Факт</t>
  </si>
  <si>
    <t>% исполнения</t>
  </si>
  <si>
    <t>00010804000010000110</t>
  </si>
  <si>
    <t>Гос. пошлина за соверш. нотариальных действий</t>
  </si>
  <si>
    <t>00010900000000000000</t>
  </si>
  <si>
    <t>Задолженность и перерасчеты по отмененным налогам, сборам и иным обяз. Платежам</t>
  </si>
  <si>
    <t>00011103040040000120</t>
  </si>
  <si>
    <t>Доходы от сдачи в аренду имущ., находящегося в гос. и муницип. собственности</t>
  </si>
  <si>
    <t>01011105011040000120</t>
  </si>
  <si>
    <t>Аренд. пл. и поступ. от продажи права на закл. дог. аренды зем. участков, гос. собств. на кот. не разграничена, располож. в гр. гор. окр. (за искл.зем. уч. для целей жил. стр.)</t>
  </si>
  <si>
    <t>00011105024040000120</t>
  </si>
  <si>
    <t>Аренд. пл. и поступ. от продажи права на закл. дог. аренды за земли, наход. в собств. город. округов</t>
  </si>
  <si>
    <t>00011105034040000120</t>
  </si>
  <si>
    <t>Доходы от сдачи в аренду имущ., находящегося в опер. упр. органов упр. гор. окр. и созд. ими учр. и в хоз. ведении МУП</t>
  </si>
  <si>
    <t>00011108000000000120</t>
  </si>
  <si>
    <t xml:space="preserve">Прочие доходы от использ. имущества и прав, находящихся в гос. и муницип. собственности </t>
  </si>
  <si>
    <t>00011108044040000120</t>
  </si>
  <si>
    <t xml:space="preserve">Прочие поступ. от использ. имущества, находящегося в собств. городских округов </t>
  </si>
  <si>
    <t>Прочие доходы от оказ. плат. услуг получателями средств бюджетов городских округов  и компенсации затрат бюджетов городских округов</t>
  </si>
  <si>
    <t>00011303040040000130</t>
  </si>
  <si>
    <t>00011402030040000410</t>
  </si>
  <si>
    <t>Доходы от реализации имущества, находящегося в собств. город. округов (в части реализ. осн. ср-в по указ имущ.)</t>
  </si>
  <si>
    <t>00011402030040000440</t>
  </si>
  <si>
    <t>Доходы от реализации имущества, находящегося в собств. город. округов (в части реализ. мате. запасов по указ имущ.)</t>
  </si>
  <si>
    <t>00011632040040000140</t>
  </si>
  <si>
    <t>Возмещение сумм, израсход. незаконно или не по целев. назначению</t>
  </si>
  <si>
    <t>00011690040040000140</t>
  </si>
  <si>
    <t>Прочие поступления от денеж. взысканий (штрафов) и иных сумм в возмещ. ущерба, зачисл. в бюджеты городских округов</t>
  </si>
  <si>
    <t>18210601020040000110</t>
  </si>
  <si>
    <t>Налог на имущество физ. лиц, взимаемый по ставкам, примен. к объектам налогооблож., располож. в границах гор. округов</t>
  </si>
  <si>
    <t>Доходы от использования имущества, находящегося в гос. и муниц собств.</t>
  </si>
  <si>
    <t>Проценты,получ. от предостав. бюджетных кредитов внутри страны за счет бюджетов городских округов</t>
  </si>
  <si>
    <t>00010803000010000110</t>
  </si>
  <si>
    <t>Гос.пошлина по делам, рассматриваемым в судах общей юрисдикции, мировыми судьями</t>
  </si>
  <si>
    <t>Гос. пошлина за гос. регистрацию, а также за соверш. проч. юридич. значимых действий</t>
  </si>
  <si>
    <t>18210901000000000110</t>
  </si>
  <si>
    <t xml:space="preserve">Налог на прибыль орг., зачисл. до 1 января 2005 г. в местные бюджеты </t>
  </si>
  <si>
    <t>18210904000000000110</t>
  </si>
  <si>
    <t>18210906000020000110</t>
  </si>
  <si>
    <t>Прочие налоги и сборы (по отмененным налогам и сборам субъектов РФ)</t>
  </si>
  <si>
    <t>18210907000000000110</t>
  </si>
  <si>
    <t>Прочие налоги и сборы (по отмененным местные налогам и сборам)</t>
  </si>
  <si>
    <t>00011401040040000410</t>
  </si>
  <si>
    <t>Доходы от продажи квартир, находящихся в собственности городских округов</t>
  </si>
  <si>
    <t>00011603000000000140</t>
  </si>
  <si>
    <t>Денежные взыскания (штрафы) за нарушение законодательства о налогах и сборах</t>
  </si>
  <si>
    <t>00011606000010000140</t>
  </si>
  <si>
    <t>Денежные взыскания (штрафы) за наруш. законодательства о применении контр.-касс. техники при осущ. налич. денеж. расчетов</t>
  </si>
  <si>
    <t>00011608000010000140</t>
  </si>
  <si>
    <t>Денежные взыскания (штрафы) за адм. правонаруш.в обл. гос.регулир. производства и оборота этилового спирта, алк., спиртосодерж. и табач. продукции</t>
  </si>
  <si>
    <t>00011625000010000140</t>
  </si>
  <si>
    <t>Денежные взыскания (штрафы) за наруш. Законодат. О недрах, об особо охраняемых природ. Территориях, об охране и использовании жив. Мира, об эколог. Экспертизе, в обл. охр. Окр. Среды, зем. законодат., лесного законодат.,водного законодат.</t>
  </si>
  <si>
    <t>Денежные взыскания (штрафы) за наруш. Законодат. В обл.сан.-эпидем. Благополучия человека и законодат в сфере защиты прав потребителей</t>
  </si>
  <si>
    <t>00011628000010000140</t>
  </si>
  <si>
    <t>Единый налог на вмененный доход для отдельных видов деятельности</t>
  </si>
  <si>
    <t>Налог на доходы физических лиц</t>
  </si>
  <si>
    <t>Государственная пошлина за государственную регистрацию, а также за совершение прочих юридически значимых действий</t>
  </si>
  <si>
    <t>Плата за негативное воздействие на окружающую среду</t>
  </si>
  <si>
    <t>№ строки</t>
  </si>
  <si>
    <t xml:space="preserve">Код бюджетной классификации </t>
  </si>
  <si>
    <t>ИТОГО ДОХОДОВ</t>
  </si>
  <si>
    <t>Сумма, руб.</t>
  </si>
  <si>
    <t>&lt;2*&gt; Примечание. В данной строке отражены поступления в виде :</t>
  </si>
  <si>
    <t>&lt;3*&gt; Примечание. В данной строке отражены поступления в виде :</t>
  </si>
  <si>
    <t>&lt;4*&gt; Примечание. В данной строке отражены поступления в виде :</t>
  </si>
  <si>
    <t>&lt;1*&gt; Примечание. В данной строке отражены поступления в виде :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</si>
  <si>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</si>
  <si>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</si>
  <si>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</si>
  <si>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Доходы от продажи квартир</t>
  </si>
  <si>
    <t>Доходы от компенсации затрат государства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</si>
  <si>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</si>
  <si>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1</t>
  </si>
  <si>
    <t>2</t>
  </si>
  <si>
    <t>3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</si>
  <si>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</si>
  <si>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</si>
  <si>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</si>
  <si>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</si>
  <si>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</si>
  <si>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000 1 05 00000 00 0000 000</t>
  </si>
  <si>
    <t>НАЛОГИ НА СОВОКУПНЫЙ ДОХОД</t>
  </si>
  <si>
    <t>000 1 05 02000 02 0000 110</t>
  </si>
  <si>
    <t>000 1 06 00000 00 0000 000</t>
  </si>
  <si>
    <t>НАЛОГИ НА ИМУЩЕСТВО</t>
  </si>
  <si>
    <t>000 1 06 01000 00 0000 110</t>
  </si>
  <si>
    <t>000 1 06 06000 00 0000 110</t>
  </si>
  <si>
    <t>000 1 08 00000 00 0000 000</t>
  </si>
  <si>
    <t>ГОСУДАРСТВЕННАЯ ПОШЛИНА</t>
  </si>
  <si>
    <t>000 1 08 07000 01 0000 110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</si>
  <si>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</si>
  <si>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</si>
  <si>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</si>
  <si>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000 1 11 09000 00 0000 120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</si>
  <si>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</si>
  <si>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000 1 12 00000 00 0000 000</t>
  </si>
  <si>
    <t>ПЛАТЕЖИ ПРИ ПОЛЬЗОВАНИИ ПРИРОДНЫМИ РЕСУРСАМИ</t>
  </si>
  <si>
    <t>000 1 12 01000 01 0000 120</t>
  </si>
  <si>
    <t>000 1 13 00000 00 0000 000</t>
  </si>
  <si>
    <t>Доходы от оказания плантых услуг (работ)</t>
  </si>
  <si>
    <t>000 1 13 02000 00 0000 130</t>
  </si>
  <si>
    <t>000 1 14 00000 00 0000 000</t>
  </si>
  <si>
    <t>ДОХОДЫ ОТ ПРОДАЖИ МАТЕРИАЛЬНЫХ И НЕМАТЕРИАЛЬНЫХ АКТИВОВ</t>
  </si>
  <si>
    <t>000 1 14 01000 00 0000 410</t>
  </si>
  <si>
    <t>000 1 14 02000 00 0000 000</t>
  </si>
  <si>
    <t>Доходы от реализации имущества, находящегося в государственной и муниципальной собственности 
(за исключением имущества бюджетных и  автономных учреждений, а также имущества государственных и муниципальных унитарных предприятий, в том числе казенных)</t>
  </si>
  <si>
    <t>000 1 14 06000 00 0000 430</t>
  </si>
  <si>
    <t>000 1 16 00000 00 0000 000</t>
  </si>
  <si>
    <t>ШТРАФЫ, САНКЦИИ, ВОЗМЕЩЕНИЕ УЩЕРБА</t>
  </si>
  <si>
    <t>000 1 16 32000 00 0000 140</t>
  </si>
  <si>
    <t>000 1 16 90000 00 0000 140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</si>
  <si>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</si>
  <si>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</si>
  <si>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</si>
  <si>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</si>
  <si>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000 2 02 01000 00 0000 151</t>
  </si>
  <si>
    <t>Дотации бюджетам субъектов Российской Федерации и муниципальных образований</t>
  </si>
  <si>
    <t>000 2 02 01001 04 0000 151</t>
  </si>
  <si>
    <t>000 2 02 02000 00 0000 151</t>
  </si>
  <si>
    <t>Субсидии бюджетам субъектов Российской Федерации и муниципальных образований (межбюджетные субсидии)</t>
  </si>
  <si>
    <t>000 2 02 02999 04 0000 151</t>
  </si>
  <si>
    <t>000 2 02 03000 00 0000 151</t>
  </si>
  <si>
    <t>Субвенции бюджетам субъектов Российской Федерации и муниципальных образований</t>
  </si>
  <si>
    <t>000 2 02 03001 04 0000 151</t>
  </si>
  <si>
    <t>Субвенции бюджетам городских округов на оплату жилищно-коммунальных услуг отдельным категориям граждан</t>
  </si>
  <si>
    <t>000 2 02 03015 04 0000 151</t>
  </si>
  <si>
    <t>000 2 02 03022 04 0000 151</t>
  </si>
  <si>
    <t>000 2 02 03024 04 0000 151</t>
  </si>
  <si>
    <t>000 2 02 03999 04 0000 151</t>
  </si>
  <si>
    <t/>
  </si>
  <si>
    <t>Дотации бюджетам городских округов на выравнивание бюджетной обеспеченности &lt;1*&gt;</t>
  </si>
  <si>
    <t>000 1 05 03000 01 0000 110</t>
  </si>
  <si>
    <t>4) субвенции на осуществление государственного полномочия Свердловской области по созданию административных комиссий</t>
  </si>
  <si>
    <t>1) cубвенции на осуществление государственного полномочия Свердловской области по хранению, комплектованию, учету и использованию архивных документов, относящихся к государственной  собственности Свердловской области</t>
  </si>
  <si>
    <t>000 1 05 04000 02 0000 110</t>
  </si>
  <si>
    <t>Налог, взимаемый в связи с применением патентной системы налогообложения</t>
  </si>
  <si>
    <t>000 1 13 01000 00 0000 130</t>
  </si>
  <si>
    <t>000 1 16 51000 02 0000 140</t>
  </si>
  <si>
    <t>Денежные взыскания (штрафы), установленные законами субъектов РФ за несоблюдение муниципальных правовых актов</t>
  </si>
  <si>
    <t>000 1 03 00000 00 0000 000</t>
  </si>
  <si>
    <t>НАЛОГИ НА ТОВАРЫ (РАБОТЫ, УСЛУГИ), РЕАЛИЗУЕМЫЕ НА ТЕРРИТОРИИ РОССИЙСКОЙ ФЕДЕРАЦИИ</t>
  </si>
  <si>
    <t>000 1 03 02000 01 0000 000</t>
  </si>
  <si>
    <t xml:space="preserve">1) дотации на выравнивание бюджетной обеспеченности поселений </t>
  </si>
  <si>
    <t>2) дотации на выравнивание бюджетной обеспеченности муниципальных районов (городских округов)</t>
  </si>
  <si>
    <t>2) субвенции на 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</t>
  </si>
  <si>
    <t>Акцизы по подакцизным товарам (продукции), производимым на территории Российской Федерации</t>
  </si>
  <si>
    <t>ДОХОДЫ ОТ ОКАЗАНИЯ ПЛАТНЫХ УСЛУГ (РАБОТ) И КОМПЕНСАЦИИ ЗАТРАТ ГОСУДАРСТВА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</si>
  <si>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</si>
  <si>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3) субсидии на организацию отдыха детей в каникулярное время</t>
  </si>
  <si>
    <t>3) субвенции на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</si>
  <si>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7) субвенции на осуществление государственного полномочия Свердловской области по организации проведения мероприятий по отлову и содержанию безнадзорных собак</t>
  </si>
  <si>
    <t>Свод доходов бюджета МО Красноуфимский округ на 2016 год</t>
  </si>
  <si>
    <t>1) субсидии на обеспечение питанием обучающихся в муниципальных общеобразовательных организациях</t>
  </si>
  <si>
    <t xml:space="preserve">2) субсидии на выравнивание обеспеченности муниципальных районов (городских округов) по реализации ими их отдельных расходных обязательств </t>
  </si>
  <si>
    <t>000 2 02 03007 04 0000 151</t>
  </si>
  <si>
    <t xml:space="preserve">Субвенции бюджетам городских округов на составление (изменение) списков кандидатов в присяжные заседатели федеральных судов общей юрисдикции в Российской Федерации
</t>
  </si>
  <si>
    <t>5) субвенции на 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</t>
  </si>
  <si>
    <t>1) субвенции на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</t>
  </si>
  <si>
    <t>2)субвенции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</si>
  <si>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6) субвенции на осуществление государственных полномочий Свердловской области по постановке на учет и учету граждан РФ, имеющих право на получение жилищных субсидий на приобретение или строительство жилых помещений в соответствии с федеральным законом о жилищных субсидиях гражданам, выезжающим из районов Крайнего Севера и приравненных к ним местностей</t>
  </si>
  <si>
    <t>182 1 05 01000 00 0000 110</t>
  </si>
  <si>
    <t>Налог, взимаемый в связи с применением упрощенной системы налогообложения</t>
  </si>
  <si>
    <t>000 2 02 03121 04 0000 151</t>
  </si>
  <si>
    <t>Субвенции бюджетам городских округов на проведение Всероссийской сельскохозяйственной переписи в 2016 году</t>
  </si>
  <si>
    <t xml:space="preserve"> к решению Думы МО Красноуфимский округ</t>
  </si>
  <si>
    <t xml:space="preserve">                                                         Приложение № 1 </t>
  </si>
  <si>
    <t>000 2 02 04999 04 0000 151</t>
  </si>
  <si>
    <t>000 2 02 04000 00 0000 151</t>
  </si>
  <si>
    <t>Иные межбюджетные трансферты</t>
  </si>
  <si>
    <t>1) межбюджетных трансфертов на обеспечение бесплатного проезда детей-сирот и детей, оставшихся без попечения родителей, лиц из числа детей-сирот и детей, оставшихся без попечения родителей, обучающихся в муниципальных образовательных организациях, на городском, пригородном, в сельской местности на внутрирайонном транспорте (кроме такси), а также бесплатного проезда один раз в год к месту жительства и обратно к месту учебы</t>
  </si>
  <si>
    <t>000 2 02 02077 04 0000 151</t>
  </si>
  <si>
    <t>&lt;5*&gt; Примечание. В данной строке отражены поступления в виде :</t>
  </si>
  <si>
    <t>&lt;6*&gt; Примечание. В данной строке отражены поступления в виде :</t>
  </si>
  <si>
    <t>1)субсидии на осуществление мероприятий по развитию газификации в сельской местности</t>
  </si>
  <si>
    <t>000 2 02 02009 04 0000 151</t>
  </si>
  <si>
    <t xml:space="preserve">Субсидии бюджетам городских округов на государственную поддержку малого и среднего предпринимательства, включая крестьянские (фермерские) хозяйства
</t>
  </si>
  <si>
    <t>4) субсидии на разработку документации по планировке территории</t>
  </si>
  <si>
    <t>2) межбюджетных трансфертов на обеспечение меры социальной поддержки по бесплатному получению художественного образования в муниципальных учреждениях дополнительного образования, в том числе в домах детского творчества, школах искусств, детям - сиротам, детям, оставшимся без попечения родителей, и иным категориям несовершеннолетних граждан, нуждающихся в социальной поддержке</t>
  </si>
  <si>
    <t>000 207 00000 00 0000 000</t>
  </si>
  <si>
    <t>ПРОЧИЕ БЕЗВОЗМЕЗДНЫЕ ПОСТУПЛЕНИЯ</t>
  </si>
  <si>
    <t>000 207 04000 04 0000 180</t>
  </si>
  <si>
    <t>Прочие безвозмездные поступления в бюджеты городских округов</t>
  </si>
  <si>
    <t>000 2 02 02051 04 0000 151</t>
  </si>
  <si>
    <t>Субсидии бюджетам городских округов на реализацию федеральных целевых программ &lt;2*&gt;</t>
  </si>
  <si>
    <t>Субсидии бюджетам городских округов на софинансирование капитальных вложений в объекты муниципальной собственности &lt;3*&gt;</t>
  </si>
  <si>
    <t xml:space="preserve">Прочие субсидии бюджетам городских округов &lt;4*&gt; </t>
  </si>
  <si>
    <t>Субвенции бюджетам городских округов на выполнение передаваемых полномочий субъектов Российской Федерации &lt;5*&gt;</t>
  </si>
  <si>
    <t>Прочие субвенции бюджетам городских округов &lt;6*&gt;</t>
  </si>
  <si>
    <t>Прочие межбюджетные трансферты, передаваемые бюджетам городских округов &lt;7*&gt;</t>
  </si>
  <si>
    <t>&lt;7*&gt; Примечание. В данной строке отражены поступления в виде :</t>
  </si>
  <si>
    <t>1) субсидии на проведение мероприятий по улучшению жилищных условий граждан, проживающих в сельской местности, в том числе молодых семей и молодых специалистов</t>
  </si>
  <si>
    <t>000 1 11 03000 00 0000 120</t>
  </si>
  <si>
    <t>Проценты, полученные от предоставления бюджетных кредитов внутри страны</t>
  </si>
  <si>
    <t>5) субсидии на софинансирование муниципальных программ по энергосбережению и повышению энергетической эффективности</t>
  </si>
  <si>
    <t>6) субсидии на капитальный ремонт, приведение в соответствие с требованиями пожарной безопасности и санитарного законодательства зданий и сооружений муниципальных загородных оздоровительных лагерей</t>
  </si>
  <si>
    <t>7) субсидии на приобретение и (или) замену, оснащение аппаратурой спутниковой навигации ГЛОНАСС, тахографами автобусов для подвоза обучающихся (воспитанников) в муниципальные общеобразовательные организации</t>
  </si>
  <si>
    <t xml:space="preserve"> от 21.04.2016 г. №  403                                                         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</si>
</sst>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26">
    <font>
      <sz val="12"/>
      <name val="Times New Roman"/>
      <family val="0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8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wrapText="1"/>
    </xf>
    <xf numFmtId="0" fontId="3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49" fontId="0" fillId="0" borderId="10" xfId="0" applyNumberFormat="1" applyBorder="1" applyAlignment="1">
      <alignment/>
    </xf>
    <xf numFmtId="49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 wrapText="1"/>
    </xf>
    <xf numFmtId="49" fontId="0" fillId="0" borderId="10" xfId="0" applyNumberFormat="1" applyFont="1" applyBorder="1" applyAlignment="1">
      <alignment/>
    </xf>
    <xf numFmtId="0" fontId="0" fillId="0" borderId="10" xfId="0" applyBorder="1" applyAlignment="1">
      <alignment horizontal="center" wrapText="1"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right" wrapText="1"/>
    </xf>
    <xf numFmtId="0" fontId="0" fillId="0" borderId="0" xfId="0" applyAlignment="1">
      <alignment horizontal="left" wrapText="1"/>
    </xf>
    <xf numFmtId="49" fontId="3" fillId="0" borderId="10" xfId="0" applyNumberFormat="1" applyFont="1" applyBorder="1" applyAlignment="1">
      <alignment horizontal="left" wrapText="1"/>
    </xf>
    <xf numFmtId="0" fontId="0" fillId="0" borderId="0" xfId="0" applyAlignment="1">
      <alignment horizontal="right" wrapText="1"/>
    </xf>
    <xf numFmtId="49" fontId="0" fillId="0" borderId="1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 wrapText="1"/>
    </xf>
    <xf numFmtId="0" fontId="0" fillId="0" borderId="10" xfId="0" applyFont="1" applyBorder="1" applyAlignment="1">
      <alignment horizontal="right"/>
    </xf>
    <xf numFmtId="49" fontId="0" fillId="0" borderId="10" xfId="0" applyNumberFormat="1" applyFont="1" applyBorder="1" applyAlignment="1">
      <alignment wrapText="1"/>
    </xf>
    <xf numFmtId="1" fontId="0" fillId="0" borderId="10" xfId="0" applyNumberForma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2" fontId="5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0" fontId="5" fillId="0" borderId="0" xfId="0" applyFont="1" applyAlignment="1">
      <alignment wrapText="1"/>
    </xf>
    <xf numFmtId="4" fontId="5" fillId="0" borderId="0" xfId="0" applyNumberFormat="1" applyFont="1" applyBorder="1" applyAlignment="1">
      <alignment/>
    </xf>
    <xf numFmtId="4" fontId="5" fillId="0" borderId="0" xfId="0" applyNumberFormat="1" applyFont="1" applyBorder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49" fontId="5" fillId="0" borderId="0" xfId="0" applyNumberFormat="1" applyFont="1" applyAlignment="1">
      <alignment horizontal="left" vertical="top" wrapText="1"/>
    </xf>
    <xf numFmtId="0" fontId="0" fillId="0" borderId="0" xfId="0" applyBorder="1" applyAlignment="1">
      <alignment horizontal="center"/>
    </xf>
    <xf numFmtId="0" fontId="5" fillId="0" borderId="0" xfId="0" applyFont="1" applyAlignment="1">
      <alignment horizontal="left" vertical="top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right" wrapText="1"/>
    </xf>
    <xf numFmtId="0" fontId="0" fillId="0" borderId="0" xfId="0" applyFill="1" applyAlignment="1">
      <alignment horizontal="left" wrapText="1"/>
    </xf>
    <xf numFmtId="0" fontId="6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3" fontId="7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left" vertical="top" wrapText="1"/>
    </xf>
    <xf numFmtId="43" fontId="5" fillId="0" borderId="10" xfId="60" applyFont="1" applyFill="1" applyBorder="1" applyAlignment="1">
      <alignment wrapText="1"/>
    </xf>
    <xf numFmtId="1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wrapText="1"/>
    </xf>
    <xf numFmtId="43" fontId="5" fillId="0" borderId="10" xfId="6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0" fillId="0" borderId="12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5" fillId="0" borderId="0" xfId="0" applyFont="1" applyFill="1" applyAlignment="1">
      <alignment/>
    </xf>
    <xf numFmtId="4" fontId="5" fillId="0" borderId="0" xfId="0" applyNumberFormat="1" applyFont="1" applyFill="1" applyAlignment="1">
      <alignment/>
    </xf>
    <xf numFmtId="4" fontId="0" fillId="0" borderId="0" xfId="0" applyNumberFormat="1" applyFill="1" applyAlignment="1">
      <alignment/>
    </xf>
    <xf numFmtId="4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4" fontId="5" fillId="0" borderId="0" xfId="0" applyNumberFormat="1" applyFont="1" applyFill="1" applyAlignment="1">
      <alignment/>
    </xf>
    <xf numFmtId="49" fontId="5" fillId="0" borderId="10" xfId="0" applyNumberFormat="1" applyFont="1" applyFill="1" applyBorder="1" applyAlignment="1">
      <alignment horizontal="left" vertical="top"/>
    </xf>
    <xf numFmtId="0" fontId="8" fillId="0" borderId="10" xfId="0" applyNumberFormat="1" applyFont="1" applyFill="1" applyBorder="1" applyAlignment="1">
      <alignment horizontal="left" vertical="top" wrapText="1"/>
    </xf>
    <xf numFmtId="43" fontId="8" fillId="0" borderId="10" xfId="60" applyFont="1" applyFill="1" applyBorder="1" applyAlignment="1">
      <alignment/>
    </xf>
    <xf numFmtId="4" fontId="5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5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 wrapText="1"/>
    </xf>
    <xf numFmtId="0" fontId="5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left" wrapText="1"/>
    </xf>
    <xf numFmtId="0" fontId="5" fillId="0" borderId="0" xfId="0" applyFont="1" applyFill="1" applyAlignment="1">
      <alignment wrapText="1"/>
    </xf>
    <xf numFmtId="0" fontId="5" fillId="0" borderId="0" xfId="0" applyFont="1" applyFill="1" applyAlignment="1">
      <alignment horizontal="left" vertical="top" wrapText="1"/>
    </xf>
    <xf numFmtId="0" fontId="0" fillId="0" borderId="0" xfId="0" applyFill="1" applyAlignment="1">
      <alignment horizontal="right" wrapText="1"/>
    </xf>
    <xf numFmtId="0" fontId="0" fillId="0" borderId="0" xfId="0" applyFont="1" applyFill="1" applyAlignment="1">
      <alignment horizontal="right" wrapText="1"/>
    </xf>
    <xf numFmtId="0" fontId="3" fillId="0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0"/>
  <sheetViews>
    <sheetView zoomScalePageLayoutView="0" workbookViewId="0" topLeftCell="A3">
      <selection activeCell="E12" sqref="E12"/>
    </sheetView>
  </sheetViews>
  <sheetFormatPr defaultColWidth="9.00390625" defaultRowHeight="15.75"/>
  <cols>
    <col min="1" max="1" width="21.25390625" style="0" customWidth="1"/>
    <col min="2" max="2" width="39.125" style="0" customWidth="1"/>
    <col min="3" max="3" width="9.875" style="0" customWidth="1"/>
    <col min="4" max="4" width="11.25390625" style="0" customWidth="1"/>
  </cols>
  <sheetData>
    <row r="1" spans="2:3" ht="15.75">
      <c r="B1" s="67" t="s">
        <v>34</v>
      </c>
      <c r="C1" s="67"/>
    </row>
    <row r="2" spans="2:3" ht="15.75">
      <c r="B2" s="67" t="s">
        <v>33</v>
      </c>
      <c r="C2" s="67"/>
    </row>
    <row r="3" spans="2:3" ht="15.75">
      <c r="B3" s="67" t="s">
        <v>38</v>
      </c>
      <c r="C3" s="67"/>
    </row>
    <row r="4" spans="2:3" ht="15.75">
      <c r="B4" s="67" t="s">
        <v>40</v>
      </c>
      <c r="C4" s="67"/>
    </row>
    <row r="5" spans="2:3" ht="15.75">
      <c r="B5" s="16"/>
      <c r="C5" s="14"/>
    </row>
    <row r="6" spans="1:3" ht="15.75">
      <c r="A6" s="66" t="s">
        <v>39</v>
      </c>
      <c r="B6" s="66"/>
      <c r="C6" s="66"/>
    </row>
    <row r="7" ht="15.75">
      <c r="C7" t="s">
        <v>0</v>
      </c>
    </row>
    <row r="8" spans="1:5" ht="47.25">
      <c r="A8" s="11" t="s">
        <v>26</v>
      </c>
      <c r="B8" s="2" t="s">
        <v>27</v>
      </c>
      <c r="C8" s="11" t="s">
        <v>41</v>
      </c>
      <c r="D8" s="2" t="s">
        <v>42</v>
      </c>
      <c r="E8" s="11" t="s">
        <v>43</v>
      </c>
    </row>
    <row r="9" spans="1:5" ht="15.75">
      <c r="A9" s="15" t="s">
        <v>5</v>
      </c>
      <c r="B9" s="12" t="s">
        <v>32</v>
      </c>
      <c r="C9" s="13">
        <f>C10+C12+C15+C18+C22+C27+C35+C37+C39+C43</f>
        <v>106550065</v>
      </c>
      <c r="D9" s="13">
        <f>D10+D12+D15+D18+D22+D27+D35+D37+D39+D43</f>
        <v>79863725.50000001</v>
      </c>
      <c r="E9" s="21">
        <f>D9/C9*100</f>
        <v>74.95417811335922</v>
      </c>
    </row>
    <row r="10" spans="1:5" ht="15.75">
      <c r="A10" s="8" t="s">
        <v>6</v>
      </c>
      <c r="B10" s="4" t="s">
        <v>7</v>
      </c>
      <c r="C10" s="4">
        <v>62500000</v>
      </c>
      <c r="D10" s="4">
        <v>65833944.43</v>
      </c>
      <c r="E10" s="21">
        <f aca="true" t="shared" si="0" ref="E10:E50">D10/C10*100</f>
        <v>105.33431108799999</v>
      </c>
    </row>
    <row r="11" spans="1:5" ht="15.75">
      <c r="A11" s="7" t="s">
        <v>28</v>
      </c>
      <c r="B11" s="1" t="s">
        <v>21</v>
      </c>
      <c r="C11" s="1">
        <v>62500000</v>
      </c>
      <c r="D11" s="1">
        <v>65833944.43</v>
      </c>
      <c r="E11" s="21">
        <f t="shared" si="0"/>
        <v>105.33431108799999</v>
      </c>
    </row>
    <row r="12" spans="1:5" ht="15.75">
      <c r="A12" s="8" t="s">
        <v>8</v>
      </c>
      <c r="B12" s="4" t="s">
        <v>1</v>
      </c>
      <c r="C12" s="4">
        <v>1410000</v>
      </c>
      <c r="D12" s="4">
        <v>1404607.77</v>
      </c>
      <c r="E12" s="21">
        <f t="shared" si="0"/>
        <v>99.61757234042553</v>
      </c>
    </row>
    <row r="13" spans="1:5" ht="31.5">
      <c r="A13" s="7" t="s">
        <v>20</v>
      </c>
      <c r="B13" s="3" t="s">
        <v>30</v>
      </c>
      <c r="C13" s="1">
        <v>1380000</v>
      </c>
      <c r="D13" s="1">
        <v>1374027.18</v>
      </c>
      <c r="E13" s="21">
        <f t="shared" si="0"/>
        <v>99.56718695652174</v>
      </c>
    </row>
    <row r="14" spans="1:5" ht="15.75">
      <c r="A14" s="7" t="s">
        <v>15</v>
      </c>
      <c r="B14" s="1" t="s">
        <v>16</v>
      </c>
      <c r="C14" s="1">
        <v>30000</v>
      </c>
      <c r="D14" s="1">
        <v>30580.59</v>
      </c>
      <c r="E14" s="21">
        <f t="shared" si="0"/>
        <v>101.9353</v>
      </c>
    </row>
    <row r="15" spans="1:5" ht="15.75">
      <c r="A15" s="8" t="s">
        <v>9</v>
      </c>
      <c r="B15" s="4" t="s">
        <v>2</v>
      </c>
      <c r="C15" s="4">
        <v>3500000</v>
      </c>
      <c r="D15" s="4">
        <v>3581035.26</v>
      </c>
      <c r="E15" s="21">
        <f t="shared" si="0"/>
        <v>102.31529314285714</v>
      </c>
    </row>
    <row r="16" spans="1:5" ht="63">
      <c r="A16" s="10" t="s">
        <v>70</v>
      </c>
      <c r="B16" s="5" t="s">
        <v>71</v>
      </c>
      <c r="C16" s="6">
        <v>1100000</v>
      </c>
      <c r="D16" s="1">
        <v>1130265.32</v>
      </c>
      <c r="E16" s="21">
        <f t="shared" si="0"/>
        <v>102.75139272727274</v>
      </c>
    </row>
    <row r="17" spans="1:5" ht="15.75">
      <c r="A17" s="7" t="s">
        <v>29</v>
      </c>
      <c r="B17" s="1" t="s">
        <v>3</v>
      </c>
      <c r="C17" s="1">
        <v>2400000</v>
      </c>
      <c r="D17" s="1">
        <v>2450769.94</v>
      </c>
      <c r="E17" s="21">
        <f t="shared" si="0"/>
        <v>102.11541416666667</v>
      </c>
    </row>
    <row r="18" spans="1:5" ht="15.75">
      <c r="A18" s="8" t="s">
        <v>13</v>
      </c>
      <c r="B18" s="4" t="s">
        <v>22</v>
      </c>
      <c r="C18" s="4">
        <v>81000</v>
      </c>
      <c r="D18" s="4">
        <v>89141.35</v>
      </c>
      <c r="E18" s="21">
        <f t="shared" si="0"/>
        <v>110.05104938271606</v>
      </c>
    </row>
    <row r="19" spans="1:5" ht="47.25">
      <c r="A19" s="20" t="s">
        <v>74</v>
      </c>
      <c r="B19" s="5" t="s">
        <v>75</v>
      </c>
      <c r="C19" s="4"/>
      <c r="D19" s="6">
        <v>7044.39</v>
      </c>
      <c r="E19" s="21" t="e">
        <f t="shared" si="0"/>
        <v>#DIV/0!</v>
      </c>
    </row>
    <row r="20" spans="1:5" ht="31.5">
      <c r="A20" s="10" t="s">
        <v>44</v>
      </c>
      <c r="B20" s="5" t="s">
        <v>45</v>
      </c>
      <c r="C20" s="6">
        <v>46000</v>
      </c>
      <c r="D20" s="1">
        <v>47496.96</v>
      </c>
      <c r="E20" s="21">
        <f t="shared" si="0"/>
        <v>103.25426086956521</v>
      </c>
    </row>
    <row r="21" spans="1:5" ht="47.25">
      <c r="A21" s="10" t="s">
        <v>36</v>
      </c>
      <c r="B21" s="5" t="s">
        <v>76</v>
      </c>
      <c r="C21" s="6">
        <v>35000</v>
      </c>
      <c r="D21" s="1">
        <v>34600</v>
      </c>
      <c r="E21" s="21">
        <f t="shared" si="0"/>
        <v>98.85714285714286</v>
      </c>
    </row>
    <row r="22" spans="1:5" ht="47.25">
      <c r="A22" s="8" t="s">
        <v>46</v>
      </c>
      <c r="B22" s="9" t="s">
        <v>47</v>
      </c>
      <c r="C22" s="4">
        <v>290000</v>
      </c>
      <c r="D22" s="4">
        <v>282700.33</v>
      </c>
      <c r="E22" s="21">
        <f t="shared" si="0"/>
        <v>97.4828724137931</v>
      </c>
    </row>
    <row r="23" spans="1:5" ht="31.5">
      <c r="A23" s="10" t="s">
        <v>77</v>
      </c>
      <c r="B23" s="5" t="s">
        <v>78</v>
      </c>
      <c r="C23" s="6">
        <v>22000</v>
      </c>
      <c r="D23" s="1">
        <v>21628.41</v>
      </c>
      <c r="E23" s="21">
        <f t="shared" si="0"/>
        <v>98.31095454545455</v>
      </c>
    </row>
    <row r="24" spans="1:5" ht="15.75">
      <c r="A24" s="10" t="s">
        <v>79</v>
      </c>
      <c r="B24" s="5" t="s">
        <v>2</v>
      </c>
      <c r="C24" s="6">
        <v>224000</v>
      </c>
      <c r="D24" s="1">
        <v>216237.45</v>
      </c>
      <c r="E24" s="21">
        <f t="shared" si="0"/>
        <v>96.53457589285715</v>
      </c>
    </row>
    <row r="25" spans="1:5" ht="31.5">
      <c r="A25" s="10" t="s">
        <v>80</v>
      </c>
      <c r="B25" s="5" t="s">
        <v>81</v>
      </c>
      <c r="C25" s="6">
        <v>41000</v>
      </c>
      <c r="D25" s="1">
        <v>41332.86</v>
      </c>
      <c r="E25" s="21">
        <f t="shared" si="0"/>
        <v>100.81185365853658</v>
      </c>
    </row>
    <row r="26" spans="1:5" ht="31.5">
      <c r="A26" s="10" t="s">
        <v>82</v>
      </c>
      <c r="B26" s="5" t="s">
        <v>83</v>
      </c>
      <c r="C26" s="6">
        <v>3000</v>
      </c>
      <c r="D26" s="1">
        <v>3501.61</v>
      </c>
      <c r="E26" s="21">
        <f t="shared" si="0"/>
        <v>116.72033333333334</v>
      </c>
    </row>
    <row r="27" spans="1:5" ht="31.5">
      <c r="A27" s="8" t="s">
        <v>12</v>
      </c>
      <c r="B27" s="9" t="s">
        <v>72</v>
      </c>
      <c r="C27" s="4">
        <v>1588000</v>
      </c>
      <c r="D27" s="4">
        <v>1666785.79</v>
      </c>
      <c r="E27" s="21">
        <f t="shared" si="0"/>
        <v>104.9613217884131</v>
      </c>
    </row>
    <row r="28" spans="1:5" ht="47.25">
      <c r="A28" s="10" t="s">
        <v>48</v>
      </c>
      <c r="B28" s="5" t="s">
        <v>73</v>
      </c>
      <c r="C28" s="6">
        <v>3000</v>
      </c>
      <c r="D28" s="6">
        <v>2776.72</v>
      </c>
      <c r="E28" s="21">
        <f t="shared" si="0"/>
        <v>92.55733333333332</v>
      </c>
    </row>
    <row r="29" spans="1:5" ht="47.25">
      <c r="A29" s="7" t="s">
        <v>10</v>
      </c>
      <c r="B29" s="3" t="s">
        <v>49</v>
      </c>
      <c r="C29" s="1">
        <v>1520000</v>
      </c>
      <c r="D29" s="1">
        <v>1596479.24</v>
      </c>
      <c r="E29" s="21">
        <f t="shared" si="0"/>
        <v>105.03152894736843</v>
      </c>
    </row>
    <row r="30" spans="1:5" ht="78.75">
      <c r="A30" s="7" t="s">
        <v>50</v>
      </c>
      <c r="B30" s="3" t="s">
        <v>51</v>
      </c>
      <c r="C30" s="1">
        <v>220000</v>
      </c>
      <c r="D30" s="1">
        <v>253853.26</v>
      </c>
      <c r="E30" s="21">
        <f t="shared" si="0"/>
        <v>115.38784545454546</v>
      </c>
    </row>
    <row r="31" spans="1:5" ht="47.25">
      <c r="A31" s="7" t="s">
        <v>52</v>
      </c>
      <c r="B31" s="3" t="s">
        <v>53</v>
      </c>
      <c r="C31" s="1">
        <v>80000</v>
      </c>
      <c r="D31" s="1">
        <v>61277.91</v>
      </c>
      <c r="E31" s="21">
        <f t="shared" si="0"/>
        <v>76.5973875</v>
      </c>
    </row>
    <row r="32" spans="1:5" ht="47.25">
      <c r="A32" s="7" t="s">
        <v>54</v>
      </c>
      <c r="B32" s="3" t="s">
        <v>55</v>
      </c>
      <c r="C32" s="1">
        <v>1220000</v>
      </c>
      <c r="D32" s="1">
        <v>1281348.07</v>
      </c>
      <c r="E32" s="21">
        <f t="shared" si="0"/>
        <v>105.02853032786885</v>
      </c>
    </row>
    <row r="33" spans="1:5" ht="47.25">
      <c r="A33" s="7" t="s">
        <v>56</v>
      </c>
      <c r="B33" s="3" t="s">
        <v>57</v>
      </c>
      <c r="C33" s="1">
        <v>65000</v>
      </c>
      <c r="D33" s="1">
        <v>67529.83</v>
      </c>
      <c r="E33" s="21">
        <f t="shared" si="0"/>
        <v>103.89204615384615</v>
      </c>
    </row>
    <row r="34" spans="1:5" ht="31.5">
      <c r="A34" s="7" t="s">
        <v>58</v>
      </c>
      <c r="B34" s="3" t="s">
        <v>59</v>
      </c>
      <c r="C34" s="1">
        <v>65000</v>
      </c>
      <c r="D34" s="1">
        <v>67529.83</v>
      </c>
      <c r="E34" s="21">
        <f t="shared" si="0"/>
        <v>103.89204615384615</v>
      </c>
    </row>
    <row r="35" spans="1:5" ht="31.5">
      <c r="A35" s="8" t="s">
        <v>11</v>
      </c>
      <c r="B35" s="9" t="s">
        <v>23</v>
      </c>
      <c r="C35" s="4">
        <v>48000</v>
      </c>
      <c r="D35" s="4">
        <v>48048.34</v>
      </c>
      <c r="E35" s="21">
        <f t="shared" si="0"/>
        <v>100.10070833333333</v>
      </c>
    </row>
    <row r="36" spans="1:5" ht="15.75">
      <c r="A36" s="7" t="s">
        <v>4</v>
      </c>
      <c r="B36" s="3" t="s">
        <v>24</v>
      </c>
      <c r="C36" s="1">
        <v>48000</v>
      </c>
      <c r="D36" s="1">
        <v>48048.34</v>
      </c>
      <c r="E36" s="21">
        <f t="shared" si="0"/>
        <v>100.10070833333333</v>
      </c>
    </row>
    <row r="37" spans="1:5" ht="31.5">
      <c r="A37" s="8" t="s">
        <v>18</v>
      </c>
      <c r="B37" s="9" t="s">
        <v>19</v>
      </c>
      <c r="C37" s="4">
        <v>7706083</v>
      </c>
      <c r="D37" s="4">
        <v>6296202.62</v>
      </c>
      <c r="E37" s="21">
        <f t="shared" si="0"/>
        <v>81.70431878296665</v>
      </c>
    </row>
    <row r="38" spans="1:5" ht="63">
      <c r="A38" s="10" t="s">
        <v>61</v>
      </c>
      <c r="B38" s="5" t="s">
        <v>60</v>
      </c>
      <c r="C38" s="6">
        <v>7706083</v>
      </c>
      <c r="D38" s="1">
        <v>6296202.62</v>
      </c>
      <c r="E38" s="21">
        <f t="shared" si="0"/>
        <v>81.70431878296665</v>
      </c>
    </row>
    <row r="39" spans="1:5" ht="31.5">
      <c r="A39" s="8" t="s">
        <v>17</v>
      </c>
      <c r="B39" s="9" t="s">
        <v>25</v>
      </c>
      <c r="C39" s="4">
        <v>29380982</v>
      </c>
      <c r="D39" s="4">
        <v>585189.09</v>
      </c>
      <c r="E39" s="21">
        <f t="shared" si="0"/>
        <v>1.9917274718727915</v>
      </c>
    </row>
    <row r="40" spans="1:5" ht="31.5">
      <c r="A40" s="10" t="s">
        <v>84</v>
      </c>
      <c r="B40" s="5" t="s">
        <v>85</v>
      </c>
      <c r="C40" s="6"/>
      <c r="D40" s="6">
        <v>34500</v>
      </c>
      <c r="E40" s="21" t="e">
        <f t="shared" si="0"/>
        <v>#DIV/0!</v>
      </c>
    </row>
    <row r="41" spans="1:5" ht="47.25">
      <c r="A41" s="10" t="s">
        <v>62</v>
      </c>
      <c r="B41" s="5" t="s">
        <v>63</v>
      </c>
      <c r="C41" s="6">
        <v>29377982</v>
      </c>
      <c r="D41" s="1">
        <v>547389.09</v>
      </c>
      <c r="E41" s="21">
        <f t="shared" si="0"/>
        <v>1.863263072324028</v>
      </c>
    </row>
    <row r="42" spans="1:5" ht="47.25">
      <c r="A42" s="7" t="s">
        <v>64</v>
      </c>
      <c r="B42" s="5" t="s">
        <v>65</v>
      </c>
      <c r="C42" s="1">
        <v>3000</v>
      </c>
      <c r="D42" s="1">
        <v>3300</v>
      </c>
      <c r="E42" s="21">
        <f t="shared" si="0"/>
        <v>110.00000000000001</v>
      </c>
    </row>
    <row r="43" spans="1:5" ht="15.75">
      <c r="A43" s="8" t="s">
        <v>14</v>
      </c>
      <c r="B43" s="9" t="s">
        <v>31</v>
      </c>
      <c r="C43" s="4">
        <v>46000</v>
      </c>
      <c r="D43" s="4">
        <v>76070.52</v>
      </c>
      <c r="E43" s="21">
        <f t="shared" si="0"/>
        <v>165.37069565217394</v>
      </c>
    </row>
    <row r="44" spans="1:5" ht="47.25">
      <c r="A44" s="10" t="s">
        <v>86</v>
      </c>
      <c r="B44" s="5" t="s">
        <v>87</v>
      </c>
      <c r="C44" s="6"/>
      <c r="D44" s="6">
        <v>-3950</v>
      </c>
      <c r="E44" s="21" t="e">
        <f t="shared" si="0"/>
        <v>#DIV/0!</v>
      </c>
    </row>
    <row r="45" spans="1:5" ht="63">
      <c r="A45" s="10" t="s">
        <v>88</v>
      </c>
      <c r="B45" s="5" t="s">
        <v>89</v>
      </c>
      <c r="C45" s="4"/>
      <c r="D45" s="1">
        <v>-33000</v>
      </c>
      <c r="E45" s="21" t="e">
        <f t="shared" si="0"/>
        <v>#DIV/0!</v>
      </c>
    </row>
    <row r="46" spans="1:5" ht="63">
      <c r="A46" s="10" t="s">
        <v>90</v>
      </c>
      <c r="B46" s="5" t="s">
        <v>91</v>
      </c>
      <c r="C46" s="4"/>
      <c r="D46" s="1">
        <v>30000</v>
      </c>
      <c r="E46" s="21" t="e">
        <f t="shared" si="0"/>
        <v>#DIV/0!</v>
      </c>
    </row>
    <row r="47" spans="1:5" ht="110.25">
      <c r="A47" s="10" t="s">
        <v>92</v>
      </c>
      <c r="B47" s="5" t="s">
        <v>93</v>
      </c>
      <c r="C47" s="4"/>
      <c r="D47" s="1">
        <v>88.92</v>
      </c>
      <c r="E47" s="21" t="e">
        <f t="shared" si="0"/>
        <v>#DIV/0!</v>
      </c>
    </row>
    <row r="48" spans="1:5" ht="63">
      <c r="A48" s="10" t="s">
        <v>95</v>
      </c>
      <c r="B48" s="5" t="s">
        <v>94</v>
      </c>
      <c r="C48" s="4"/>
      <c r="D48" s="1">
        <v>16293.39</v>
      </c>
      <c r="E48" s="21" t="e">
        <f t="shared" si="0"/>
        <v>#DIV/0!</v>
      </c>
    </row>
    <row r="49" spans="1:5" ht="31.5">
      <c r="A49" s="17" t="s">
        <v>66</v>
      </c>
      <c r="B49" s="18" t="s">
        <v>67</v>
      </c>
      <c r="C49" s="19">
        <v>8000</v>
      </c>
      <c r="D49" s="1">
        <v>8083.71</v>
      </c>
      <c r="E49" s="21">
        <f t="shared" si="0"/>
        <v>101.046375</v>
      </c>
    </row>
    <row r="50" spans="1:5" ht="47.25">
      <c r="A50" s="10" t="s">
        <v>68</v>
      </c>
      <c r="B50" s="5" t="s">
        <v>69</v>
      </c>
      <c r="C50" s="6">
        <v>38000</v>
      </c>
      <c r="D50" s="1">
        <v>58554.5</v>
      </c>
      <c r="E50" s="21">
        <f t="shared" si="0"/>
        <v>154.09078947368423</v>
      </c>
    </row>
  </sheetData>
  <sheetProtection/>
  <mergeCells count="5">
    <mergeCell ref="A6:C6"/>
    <mergeCell ref="B1:C1"/>
    <mergeCell ref="B2:C2"/>
    <mergeCell ref="B3:C3"/>
    <mergeCell ref="B4:C4"/>
  </mergeCells>
  <printOptions/>
  <pageMargins left="0.38" right="0.29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68"/>
  <sheetViews>
    <sheetView tabSelected="1" zoomScalePageLayoutView="0" workbookViewId="0" topLeftCell="A1">
      <selection activeCell="E1" sqref="E1:E16384"/>
    </sheetView>
  </sheetViews>
  <sheetFormatPr defaultColWidth="9.00390625" defaultRowHeight="15.75"/>
  <cols>
    <col min="1" max="1" width="4.25390625" style="0" customWidth="1"/>
    <col min="2" max="2" width="20.875" style="0" customWidth="1"/>
    <col min="3" max="3" width="50.375" style="0" customWidth="1"/>
    <col min="4" max="4" width="15.75390625" style="0" customWidth="1"/>
    <col min="5" max="5" width="9.625" style="0" hidden="1" customWidth="1"/>
  </cols>
  <sheetData>
    <row r="1" spans="1:4" ht="15.75">
      <c r="A1" s="38"/>
      <c r="B1" s="38"/>
      <c r="C1" s="78" t="s">
        <v>207</v>
      </c>
      <c r="D1" s="78"/>
    </row>
    <row r="2" spans="1:4" ht="15.75">
      <c r="A2" s="38"/>
      <c r="B2" s="38"/>
      <c r="C2" s="79" t="s">
        <v>206</v>
      </c>
      <c r="D2" s="78"/>
    </row>
    <row r="3" spans="1:4" ht="12" customHeight="1">
      <c r="A3" s="38"/>
      <c r="B3" s="38"/>
      <c r="C3" s="79"/>
      <c r="D3" s="78"/>
    </row>
    <row r="4" spans="1:4" ht="15.75" customHeight="1">
      <c r="A4" s="38"/>
      <c r="B4" s="38"/>
      <c r="C4" s="79" t="s">
        <v>238</v>
      </c>
      <c r="D4" s="78"/>
    </row>
    <row r="5" spans="1:4" ht="12.75" customHeight="1">
      <c r="A5" s="38"/>
      <c r="B5" s="38"/>
      <c r="C5" s="79"/>
      <c r="D5" s="79"/>
    </row>
    <row r="6" spans="1:4" ht="0" customHeight="1" hidden="1">
      <c r="A6" s="38"/>
      <c r="B6" s="38"/>
      <c r="C6" s="39"/>
      <c r="D6" s="40"/>
    </row>
    <row r="7" spans="1:4" ht="15.75">
      <c r="A7" s="38"/>
      <c r="B7" s="80" t="s">
        <v>193</v>
      </c>
      <c r="C7" s="80"/>
      <c r="D7" s="80"/>
    </row>
    <row r="8" spans="1:4" ht="12" customHeight="1">
      <c r="A8" s="38"/>
      <c r="B8" s="38"/>
      <c r="C8" s="38"/>
      <c r="D8" s="38"/>
    </row>
    <row r="9" spans="1:4" ht="42" customHeight="1">
      <c r="A9" s="41" t="s">
        <v>100</v>
      </c>
      <c r="B9" s="41" t="s">
        <v>101</v>
      </c>
      <c r="C9" s="42" t="s">
        <v>27</v>
      </c>
      <c r="D9" s="41" t="s">
        <v>103</v>
      </c>
    </row>
    <row r="10" spans="1:4" ht="15.75">
      <c r="A10" s="43" t="s">
        <v>114</v>
      </c>
      <c r="B10" s="44" t="s">
        <v>115</v>
      </c>
      <c r="C10" s="45" t="s">
        <v>116</v>
      </c>
      <c r="D10" s="46">
        <v>4</v>
      </c>
    </row>
    <row r="11" spans="1:4" ht="15.75">
      <c r="A11" s="47" t="s">
        <v>114</v>
      </c>
      <c r="B11" s="47" t="s">
        <v>117</v>
      </c>
      <c r="C11" s="48" t="s">
        <v>118</v>
      </c>
      <c r="D11" s="49">
        <f>D12+D14+D16+D21+D24+D26+D30+D32+D35+D39</f>
        <v>210745929</v>
      </c>
    </row>
    <row r="12" spans="1:4" ht="15.75">
      <c r="A12" s="50">
        <f>A11+1</f>
        <v>2</v>
      </c>
      <c r="B12" s="47" t="s">
        <v>119</v>
      </c>
      <c r="C12" s="48" t="s">
        <v>120</v>
      </c>
      <c r="D12" s="49">
        <f>D13</f>
        <v>141002000</v>
      </c>
    </row>
    <row r="13" spans="1:5" ht="15.75">
      <c r="A13" s="50">
        <f>A12+1</f>
        <v>3</v>
      </c>
      <c r="B13" s="47" t="s">
        <v>121</v>
      </c>
      <c r="C13" s="48" t="s">
        <v>97</v>
      </c>
      <c r="D13" s="49">
        <v>141002000</v>
      </c>
      <c r="E13" s="37">
        <v>4471000</v>
      </c>
    </row>
    <row r="14" spans="1:4" ht="25.5">
      <c r="A14" s="50">
        <f aca="true" t="shared" si="0" ref="A14:A64">A13+1</f>
        <v>4</v>
      </c>
      <c r="B14" s="47" t="s">
        <v>181</v>
      </c>
      <c r="C14" s="48" t="s">
        <v>182</v>
      </c>
      <c r="D14" s="49">
        <f>D15</f>
        <v>16179000</v>
      </c>
    </row>
    <row r="15" spans="1:4" ht="25.5">
      <c r="A15" s="50">
        <f t="shared" si="0"/>
        <v>5</v>
      </c>
      <c r="B15" s="47" t="s">
        <v>183</v>
      </c>
      <c r="C15" s="48" t="s">
        <v>187</v>
      </c>
      <c r="D15" s="49">
        <v>16179000</v>
      </c>
    </row>
    <row r="16" spans="1:4" ht="15.75">
      <c r="A16" s="50">
        <f t="shared" si="0"/>
        <v>6</v>
      </c>
      <c r="B16" s="47" t="s">
        <v>122</v>
      </c>
      <c r="C16" s="48" t="s">
        <v>123</v>
      </c>
      <c r="D16" s="49">
        <f>D17+D18+D19+D20</f>
        <v>5280000</v>
      </c>
    </row>
    <row r="17" spans="1:4" ht="25.5">
      <c r="A17" s="50"/>
      <c r="B17" s="47" t="s">
        <v>202</v>
      </c>
      <c r="C17" s="48" t="s">
        <v>203</v>
      </c>
      <c r="D17" s="49">
        <v>645000</v>
      </c>
    </row>
    <row r="18" spans="1:4" ht="15.75">
      <c r="A18" s="50">
        <f>A16+1</f>
        <v>7</v>
      </c>
      <c r="B18" s="47" t="s">
        <v>124</v>
      </c>
      <c r="C18" s="51" t="s">
        <v>96</v>
      </c>
      <c r="D18" s="52">
        <v>3552000</v>
      </c>
    </row>
    <row r="19" spans="1:4" ht="15.75">
      <c r="A19" s="50">
        <f t="shared" si="0"/>
        <v>8</v>
      </c>
      <c r="B19" s="47" t="s">
        <v>173</v>
      </c>
      <c r="C19" s="48" t="s">
        <v>16</v>
      </c>
      <c r="D19" s="49">
        <v>952000</v>
      </c>
    </row>
    <row r="20" spans="1:4" ht="25.5">
      <c r="A20" s="50">
        <f t="shared" si="0"/>
        <v>9</v>
      </c>
      <c r="B20" s="47" t="s">
        <v>176</v>
      </c>
      <c r="C20" s="48" t="s">
        <v>177</v>
      </c>
      <c r="D20" s="49">
        <v>131000</v>
      </c>
    </row>
    <row r="21" spans="1:4" ht="15.75">
      <c r="A21" s="50">
        <f t="shared" si="0"/>
        <v>10</v>
      </c>
      <c r="B21" s="47" t="s">
        <v>125</v>
      </c>
      <c r="C21" s="48" t="s">
        <v>126</v>
      </c>
      <c r="D21" s="49">
        <f>D22+D23</f>
        <v>11036000</v>
      </c>
    </row>
    <row r="22" spans="1:4" ht="15.75">
      <c r="A22" s="50">
        <f t="shared" si="0"/>
        <v>11</v>
      </c>
      <c r="B22" s="47" t="s">
        <v>127</v>
      </c>
      <c r="C22" s="53" t="s">
        <v>35</v>
      </c>
      <c r="D22" s="52">
        <v>3914000</v>
      </c>
    </row>
    <row r="23" spans="1:4" ht="15.75">
      <c r="A23" s="50">
        <f t="shared" si="0"/>
        <v>12</v>
      </c>
      <c r="B23" s="47" t="s">
        <v>128</v>
      </c>
      <c r="C23" s="53" t="s">
        <v>3</v>
      </c>
      <c r="D23" s="52">
        <v>7122000</v>
      </c>
    </row>
    <row r="24" spans="1:4" ht="15.75">
      <c r="A24" s="50">
        <f t="shared" si="0"/>
        <v>13</v>
      </c>
      <c r="B24" s="47" t="s">
        <v>129</v>
      </c>
      <c r="C24" s="48" t="s">
        <v>130</v>
      </c>
      <c r="D24" s="49">
        <f>D25</f>
        <v>80000</v>
      </c>
    </row>
    <row r="25" spans="1:4" ht="25.5">
      <c r="A25" s="50">
        <f t="shared" si="0"/>
        <v>14</v>
      </c>
      <c r="B25" s="47" t="s">
        <v>131</v>
      </c>
      <c r="C25" s="48" t="s">
        <v>98</v>
      </c>
      <c r="D25" s="49">
        <v>80000</v>
      </c>
    </row>
    <row r="26" spans="1:4" ht="38.25">
      <c r="A26" s="50">
        <f t="shared" si="0"/>
        <v>15</v>
      </c>
      <c r="B26" s="47" t="s">
        <v>132</v>
      </c>
      <c r="C26" s="48" t="s">
        <v>133</v>
      </c>
      <c r="D26" s="49">
        <f>SUM(D27:D29)</f>
        <v>7937700</v>
      </c>
    </row>
    <row r="27" spans="1:5" ht="25.5">
      <c r="A27" s="50"/>
      <c r="B27" s="47" t="s">
        <v>233</v>
      </c>
      <c r="C27" s="48" t="s">
        <v>234</v>
      </c>
      <c r="D27" s="49">
        <v>79700</v>
      </c>
      <c r="E27" s="37">
        <v>79700</v>
      </c>
    </row>
    <row r="28" spans="1:4" ht="66.75" customHeight="1">
      <c r="A28" s="50">
        <f>A26+1</f>
        <v>16</v>
      </c>
      <c r="B28" s="47" t="s">
        <v>134</v>
      </c>
      <c r="C28" s="48" t="s">
        <v>189</v>
      </c>
      <c r="D28" s="49">
        <v>7608000</v>
      </c>
    </row>
    <row r="29" spans="1:4" ht="63.75">
      <c r="A29" s="50">
        <f t="shared" si="0"/>
        <v>17</v>
      </c>
      <c r="B29" s="47" t="s">
        <v>135</v>
      </c>
      <c r="C29" s="48" t="s">
        <v>136</v>
      </c>
      <c r="D29" s="49">
        <v>250000</v>
      </c>
    </row>
    <row r="30" spans="1:5" ht="15.75">
      <c r="A30" s="50">
        <f t="shared" si="0"/>
        <v>18</v>
      </c>
      <c r="B30" s="47" t="s">
        <v>137</v>
      </c>
      <c r="C30" s="48" t="s">
        <v>138</v>
      </c>
      <c r="D30" s="49">
        <f>D31</f>
        <v>12000</v>
      </c>
      <c r="E30" s="22"/>
    </row>
    <row r="31" spans="1:5" ht="15.75">
      <c r="A31" s="50">
        <f t="shared" si="0"/>
        <v>19</v>
      </c>
      <c r="B31" s="47" t="s">
        <v>139</v>
      </c>
      <c r="C31" s="48" t="s">
        <v>99</v>
      </c>
      <c r="D31" s="49">
        <v>12000</v>
      </c>
      <c r="E31" s="22"/>
    </row>
    <row r="32" spans="1:4" ht="25.5">
      <c r="A32" s="50">
        <f t="shared" si="0"/>
        <v>20</v>
      </c>
      <c r="B32" s="47" t="s">
        <v>140</v>
      </c>
      <c r="C32" s="48" t="s">
        <v>188</v>
      </c>
      <c r="D32" s="49">
        <f>D33+D34</f>
        <v>17613089</v>
      </c>
    </row>
    <row r="33" spans="1:5" ht="15.75">
      <c r="A33" s="50">
        <f t="shared" si="0"/>
        <v>21</v>
      </c>
      <c r="B33" s="47" t="s">
        <v>178</v>
      </c>
      <c r="C33" s="48" t="s">
        <v>141</v>
      </c>
      <c r="D33" s="52">
        <v>16777775</v>
      </c>
      <c r="E33" s="37">
        <v>-117225</v>
      </c>
    </row>
    <row r="34" spans="1:5" ht="15.75">
      <c r="A34" s="50">
        <f t="shared" si="0"/>
        <v>22</v>
      </c>
      <c r="B34" s="47" t="s">
        <v>142</v>
      </c>
      <c r="C34" s="48" t="s">
        <v>112</v>
      </c>
      <c r="D34" s="52">
        <v>835314</v>
      </c>
      <c r="E34" s="37">
        <v>56314</v>
      </c>
    </row>
    <row r="35" spans="1:4" ht="25.5">
      <c r="A35" s="50">
        <f t="shared" si="0"/>
        <v>23</v>
      </c>
      <c r="B35" s="47" t="s">
        <v>143</v>
      </c>
      <c r="C35" s="48" t="s">
        <v>144</v>
      </c>
      <c r="D35" s="49">
        <f>D36+D37+D38</f>
        <v>11503340</v>
      </c>
    </row>
    <row r="36" spans="1:4" ht="15.75">
      <c r="A36" s="50">
        <f t="shared" si="0"/>
        <v>24</v>
      </c>
      <c r="B36" s="47" t="s">
        <v>145</v>
      </c>
      <c r="C36" s="51" t="s">
        <v>111</v>
      </c>
      <c r="D36" s="52">
        <v>300000</v>
      </c>
    </row>
    <row r="37" spans="1:5" ht="63.75">
      <c r="A37" s="50">
        <f t="shared" si="0"/>
        <v>25</v>
      </c>
      <c r="B37" s="47" t="s">
        <v>146</v>
      </c>
      <c r="C37" s="48" t="s">
        <v>147</v>
      </c>
      <c r="D37" s="52">
        <v>10823340</v>
      </c>
      <c r="E37" s="37">
        <f>53111-79700-75071</f>
        <v>-101660</v>
      </c>
    </row>
    <row r="38" spans="1:4" ht="38.25">
      <c r="A38" s="50">
        <f t="shared" si="0"/>
        <v>26</v>
      </c>
      <c r="B38" s="47" t="s">
        <v>148</v>
      </c>
      <c r="C38" s="48" t="s">
        <v>113</v>
      </c>
      <c r="D38" s="52">
        <v>380000</v>
      </c>
    </row>
    <row r="39" spans="1:4" ht="15.75">
      <c r="A39" s="50">
        <f t="shared" si="0"/>
        <v>27</v>
      </c>
      <c r="B39" s="47" t="s">
        <v>149</v>
      </c>
      <c r="C39" s="48" t="s">
        <v>150</v>
      </c>
      <c r="D39" s="49">
        <f>SUM(D40:D42)</f>
        <v>102800</v>
      </c>
    </row>
    <row r="40" spans="1:4" ht="29.25" customHeight="1">
      <c r="A40" s="50">
        <f t="shared" si="0"/>
        <v>28</v>
      </c>
      <c r="B40" s="47" t="s">
        <v>151</v>
      </c>
      <c r="C40" s="48" t="s">
        <v>108</v>
      </c>
      <c r="D40" s="49">
        <v>20000</v>
      </c>
    </row>
    <row r="41" spans="1:4" ht="29.25" customHeight="1">
      <c r="A41" s="50">
        <f t="shared" si="0"/>
        <v>29</v>
      </c>
      <c r="B41" s="47" t="s">
        <v>179</v>
      </c>
      <c r="C41" s="48" t="s">
        <v>180</v>
      </c>
      <c r="D41" s="49">
        <v>15000</v>
      </c>
    </row>
    <row r="42" spans="1:5" ht="25.5">
      <c r="A42" s="50">
        <f t="shared" si="0"/>
        <v>30</v>
      </c>
      <c r="B42" s="47" t="s">
        <v>152</v>
      </c>
      <c r="C42" s="48" t="s">
        <v>37</v>
      </c>
      <c r="D42" s="49">
        <v>67800</v>
      </c>
      <c r="E42" s="37">
        <v>7800</v>
      </c>
    </row>
    <row r="43" spans="1:4" ht="15.75">
      <c r="A43" s="50">
        <f t="shared" si="0"/>
        <v>31</v>
      </c>
      <c r="B43" s="47" t="s">
        <v>153</v>
      </c>
      <c r="C43" s="48" t="s">
        <v>154</v>
      </c>
      <c r="D43" s="49">
        <f>D44+D62</f>
        <v>779535569</v>
      </c>
    </row>
    <row r="44" spans="1:4" ht="26.25" customHeight="1">
      <c r="A44" s="50">
        <f t="shared" si="0"/>
        <v>32</v>
      </c>
      <c r="B44" s="47" t="s">
        <v>155</v>
      </c>
      <c r="C44" s="48" t="s">
        <v>156</v>
      </c>
      <c r="D44" s="49">
        <f>D45+D47+D52+D60</f>
        <v>779460498</v>
      </c>
    </row>
    <row r="45" spans="1:4" ht="25.5" customHeight="1">
      <c r="A45" s="50">
        <f t="shared" si="0"/>
        <v>33</v>
      </c>
      <c r="B45" s="47" t="s">
        <v>157</v>
      </c>
      <c r="C45" s="48" t="s">
        <v>158</v>
      </c>
      <c r="D45" s="49">
        <f>SUM(D46:D46)</f>
        <v>241220000</v>
      </c>
    </row>
    <row r="46" spans="1:4" ht="26.25" customHeight="1">
      <c r="A46" s="50">
        <f t="shared" si="0"/>
        <v>34</v>
      </c>
      <c r="B46" s="47" t="s">
        <v>159</v>
      </c>
      <c r="C46" s="48" t="s">
        <v>172</v>
      </c>
      <c r="D46" s="49">
        <v>241220000</v>
      </c>
    </row>
    <row r="47" spans="1:4" ht="25.5">
      <c r="A47" s="50">
        <f t="shared" si="0"/>
        <v>35</v>
      </c>
      <c r="B47" s="47" t="s">
        <v>160</v>
      </c>
      <c r="C47" s="48" t="s">
        <v>161</v>
      </c>
      <c r="D47" s="49">
        <f>SUM(D48:D51)</f>
        <v>83032298</v>
      </c>
    </row>
    <row r="48" spans="1:4" ht="42" customHeight="1">
      <c r="A48" s="50">
        <f t="shared" si="0"/>
        <v>36</v>
      </c>
      <c r="B48" s="47" t="s">
        <v>216</v>
      </c>
      <c r="C48" s="48" t="s">
        <v>217</v>
      </c>
      <c r="D48" s="49">
        <v>243000</v>
      </c>
    </row>
    <row r="49" spans="1:5" ht="25.5">
      <c r="A49" s="50"/>
      <c r="B49" s="47" t="s">
        <v>224</v>
      </c>
      <c r="C49" s="48" t="s">
        <v>225</v>
      </c>
      <c r="D49" s="49">
        <v>1979300</v>
      </c>
      <c r="E49" s="37">
        <v>1979300</v>
      </c>
    </row>
    <row r="50" spans="1:4" ht="30.75" customHeight="1">
      <c r="A50" s="50">
        <f>A48+1</f>
        <v>37</v>
      </c>
      <c r="B50" s="47" t="s">
        <v>212</v>
      </c>
      <c r="C50" s="48" t="s">
        <v>226</v>
      </c>
      <c r="D50" s="49">
        <v>7387580</v>
      </c>
    </row>
    <row r="51" spans="1:5" ht="15.75">
      <c r="A51" s="50">
        <f t="shared" si="0"/>
        <v>38</v>
      </c>
      <c r="B51" s="47" t="s">
        <v>162</v>
      </c>
      <c r="C51" s="51" t="s">
        <v>227</v>
      </c>
      <c r="D51" s="52">
        <v>73422418</v>
      </c>
      <c r="E51" s="37">
        <v>9836518</v>
      </c>
    </row>
    <row r="52" spans="1:4" ht="25.5">
      <c r="A52" s="50">
        <f t="shared" si="0"/>
        <v>39</v>
      </c>
      <c r="B52" s="47" t="s">
        <v>163</v>
      </c>
      <c r="C52" s="48" t="s">
        <v>164</v>
      </c>
      <c r="D52" s="49">
        <f>SUM(D53:D59)</f>
        <v>454110100</v>
      </c>
    </row>
    <row r="53" spans="1:4" ht="25.5">
      <c r="A53" s="50">
        <f t="shared" si="0"/>
        <v>40</v>
      </c>
      <c r="B53" s="47" t="s">
        <v>165</v>
      </c>
      <c r="C53" s="48" t="s">
        <v>166</v>
      </c>
      <c r="D53" s="52">
        <v>10491000</v>
      </c>
    </row>
    <row r="54" spans="1:4" ht="42.75" customHeight="1">
      <c r="A54" s="50">
        <f t="shared" si="0"/>
        <v>41</v>
      </c>
      <c r="B54" s="47" t="s">
        <v>196</v>
      </c>
      <c r="C54" s="48" t="s">
        <v>197</v>
      </c>
      <c r="D54" s="52">
        <v>17400</v>
      </c>
    </row>
    <row r="55" spans="1:4" ht="38.25" customHeight="1">
      <c r="A55" s="50">
        <f t="shared" si="0"/>
        <v>42</v>
      </c>
      <c r="B55" s="47" t="s">
        <v>167</v>
      </c>
      <c r="C55" s="48" t="s">
        <v>109</v>
      </c>
      <c r="D55" s="52">
        <v>1488000</v>
      </c>
    </row>
    <row r="56" spans="1:4" ht="38.25">
      <c r="A56" s="50">
        <f t="shared" si="0"/>
        <v>43</v>
      </c>
      <c r="B56" s="47" t="s">
        <v>168</v>
      </c>
      <c r="C56" s="48" t="s">
        <v>110</v>
      </c>
      <c r="D56" s="52">
        <v>10515000</v>
      </c>
    </row>
    <row r="57" spans="1:4" ht="25.5">
      <c r="A57" s="50">
        <f t="shared" si="0"/>
        <v>44</v>
      </c>
      <c r="B57" s="47" t="s">
        <v>169</v>
      </c>
      <c r="C57" s="48" t="s">
        <v>228</v>
      </c>
      <c r="D57" s="52">
        <v>73701600</v>
      </c>
    </row>
    <row r="58" spans="1:4" ht="25.5">
      <c r="A58" s="50">
        <f t="shared" si="0"/>
        <v>45</v>
      </c>
      <c r="B58" s="47" t="s">
        <v>204</v>
      </c>
      <c r="C58" s="48" t="s">
        <v>205</v>
      </c>
      <c r="D58" s="52">
        <v>1408100</v>
      </c>
    </row>
    <row r="59" spans="1:4" ht="15.75">
      <c r="A59" s="50">
        <f t="shared" si="0"/>
        <v>46</v>
      </c>
      <c r="B59" s="47" t="s">
        <v>170</v>
      </c>
      <c r="C59" s="48" t="s">
        <v>229</v>
      </c>
      <c r="D59" s="52">
        <v>356489000</v>
      </c>
    </row>
    <row r="60" spans="1:4" ht="15.75">
      <c r="A60" s="50">
        <f t="shared" si="0"/>
        <v>47</v>
      </c>
      <c r="B60" s="47" t="s">
        <v>209</v>
      </c>
      <c r="C60" s="48" t="s">
        <v>210</v>
      </c>
      <c r="D60" s="52">
        <f>D61</f>
        <v>1098100</v>
      </c>
    </row>
    <row r="61" spans="1:5" ht="25.5">
      <c r="A61" s="50">
        <f t="shared" si="0"/>
        <v>48</v>
      </c>
      <c r="B61" s="47" t="s">
        <v>208</v>
      </c>
      <c r="C61" s="48" t="s">
        <v>230</v>
      </c>
      <c r="D61" s="52">
        <v>1098100</v>
      </c>
      <c r="E61" s="37">
        <v>1065100</v>
      </c>
    </row>
    <row r="62" spans="1:5" ht="15.75">
      <c r="A62" s="50">
        <f t="shared" si="0"/>
        <v>49</v>
      </c>
      <c r="B62" s="47" t="s">
        <v>220</v>
      </c>
      <c r="C62" s="48" t="s">
        <v>221</v>
      </c>
      <c r="D62" s="52">
        <f>D63</f>
        <v>75071</v>
      </c>
      <c r="E62" s="37"/>
    </row>
    <row r="63" spans="1:5" ht="15.75">
      <c r="A63" s="50">
        <f t="shared" si="0"/>
        <v>50</v>
      </c>
      <c r="B63" s="47" t="s">
        <v>222</v>
      </c>
      <c r="C63" s="48" t="s">
        <v>223</v>
      </c>
      <c r="D63" s="52">
        <v>75071</v>
      </c>
      <c r="E63" s="37">
        <v>75071</v>
      </c>
    </row>
    <row r="64" spans="1:5" ht="15.75">
      <c r="A64" s="50">
        <f t="shared" si="0"/>
        <v>51</v>
      </c>
      <c r="B64" s="62" t="s">
        <v>171</v>
      </c>
      <c r="C64" s="63" t="s">
        <v>102</v>
      </c>
      <c r="D64" s="64">
        <f>D11+D43</f>
        <v>990281498</v>
      </c>
      <c r="E64" s="37">
        <f>SUM(E13:E63)</f>
        <v>17351918</v>
      </c>
    </row>
    <row r="65" spans="1:4" ht="15.75">
      <c r="A65" s="54"/>
      <c r="B65" s="55"/>
      <c r="C65" s="38"/>
      <c r="D65" s="38"/>
    </row>
    <row r="66" spans="1:4" ht="15.75">
      <c r="A66" s="71" t="s">
        <v>107</v>
      </c>
      <c r="B66" s="71"/>
      <c r="C66" s="71"/>
      <c r="D66" s="38"/>
    </row>
    <row r="67" spans="1:4" ht="15.75">
      <c r="A67" s="56"/>
      <c r="B67" s="68" t="s">
        <v>184</v>
      </c>
      <c r="C67" s="72"/>
      <c r="D67" s="57">
        <v>36976000</v>
      </c>
    </row>
    <row r="68" spans="1:4" ht="24.75" customHeight="1">
      <c r="A68" s="56"/>
      <c r="B68" s="68" t="s">
        <v>185</v>
      </c>
      <c r="C68" s="68"/>
      <c r="D68" s="57">
        <v>204244000</v>
      </c>
    </row>
    <row r="69" spans="1:4" ht="13.5" customHeight="1">
      <c r="A69" s="70" t="s">
        <v>104</v>
      </c>
      <c r="B69" s="70"/>
      <c r="C69" s="70"/>
      <c r="D69" s="57"/>
    </row>
    <row r="70" spans="1:5" ht="24.75" customHeight="1">
      <c r="A70" s="56"/>
      <c r="B70" s="68" t="s">
        <v>232</v>
      </c>
      <c r="C70" s="68"/>
      <c r="D70" s="57">
        <v>1979300</v>
      </c>
      <c r="E70" s="37">
        <v>1979300</v>
      </c>
    </row>
    <row r="71" spans="1:4" ht="13.5" customHeight="1">
      <c r="A71" s="70" t="s">
        <v>105</v>
      </c>
      <c r="B71" s="70"/>
      <c r="C71" s="70"/>
      <c r="D71" s="57"/>
    </row>
    <row r="72" spans="1:4" ht="14.25" customHeight="1">
      <c r="A72" s="56"/>
      <c r="B72" s="76" t="s">
        <v>215</v>
      </c>
      <c r="C72" s="76"/>
      <c r="D72" s="57">
        <v>7387580</v>
      </c>
    </row>
    <row r="73" spans="1:4" ht="15.75">
      <c r="A73" s="70" t="s">
        <v>106</v>
      </c>
      <c r="B73" s="71"/>
      <c r="C73" s="71"/>
      <c r="D73" s="58"/>
    </row>
    <row r="74" spans="1:4" ht="15.75">
      <c r="A74" s="38"/>
      <c r="B74" s="68" t="s">
        <v>194</v>
      </c>
      <c r="C74" s="68"/>
      <c r="D74" s="58"/>
    </row>
    <row r="75" spans="1:4" ht="15.75">
      <c r="A75" s="38"/>
      <c r="B75" s="68"/>
      <c r="C75" s="68"/>
      <c r="D75" s="57">
        <v>13702000</v>
      </c>
    </row>
    <row r="76" spans="1:4" ht="27.75" customHeight="1">
      <c r="A76" s="38"/>
      <c r="B76" s="77" t="s">
        <v>195</v>
      </c>
      <c r="C76" s="77"/>
      <c r="D76" s="57">
        <v>41628000</v>
      </c>
    </row>
    <row r="77" spans="1:4" ht="15.75" customHeight="1">
      <c r="A77" s="38"/>
      <c r="B77" s="77" t="s">
        <v>190</v>
      </c>
      <c r="C77" s="77"/>
      <c r="D77" s="57">
        <v>8255900</v>
      </c>
    </row>
    <row r="78" spans="1:5" ht="15.75" customHeight="1">
      <c r="A78" s="38"/>
      <c r="B78" s="77" t="s">
        <v>218</v>
      </c>
      <c r="C78" s="77"/>
      <c r="D78" s="57">
        <v>556800</v>
      </c>
      <c r="E78" s="37">
        <v>556800</v>
      </c>
    </row>
    <row r="79" spans="1:5" ht="28.5" customHeight="1">
      <c r="A79" s="38"/>
      <c r="B79" s="74" t="s">
        <v>235</v>
      </c>
      <c r="C79" s="74"/>
      <c r="D79" s="57">
        <v>7760000</v>
      </c>
      <c r="E79" s="37">
        <v>7760000</v>
      </c>
    </row>
    <row r="80" spans="1:5" ht="40.5" customHeight="1">
      <c r="A80" s="38"/>
      <c r="B80" s="74" t="s">
        <v>236</v>
      </c>
      <c r="C80" s="74"/>
      <c r="D80" s="57">
        <v>816900</v>
      </c>
      <c r="E80" s="37">
        <v>816900</v>
      </c>
    </row>
    <row r="81" spans="1:5" ht="40.5" customHeight="1">
      <c r="A81" s="38"/>
      <c r="B81" s="74" t="s">
        <v>237</v>
      </c>
      <c r="C81" s="74"/>
      <c r="D81" s="57">
        <v>702818</v>
      </c>
      <c r="E81" s="37">
        <v>702818</v>
      </c>
    </row>
    <row r="82" spans="1:4" ht="15.75">
      <c r="A82" s="70" t="s">
        <v>213</v>
      </c>
      <c r="B82" s="71"/>
      <c r="C82" s="71"/>
      <c r="D82" s="58"/>
    </row>
    <row r="83" spans="1:4" ht="13.5" customHeight="1">
      <c r="A83" s="38"/>
      <c r="B83" s="68" t="s">
        <v>175</v>
      </c>
      <c r="C83" s="68"/>
      <c r="D83" s="58"/>
    </row>
    <row r="84" spans="1:4" ht="15" customHeight="1">
      <c r="A84" s="38"/>
      <c r="B84" s="68"/>
      <c r="C84" s="68"/>
      <c r="D84" s="58"/>
    </row>
    <row r="85" spans="1:4" ht="11.25" customHeight="1">
      <c r="A85" s="38"/>
      <c r="B85" s="68"/>
      <c r="C85" s="68"/>
      <c r="D85" s="57">
        <v>235000</v>
      </c>
    </row>
    <row r="86" spans="1:4" ht="15.75">
      <c r="A86" s="38"/>
      <c r="B86" s="68" t="s">
        <v>186</v>
      </c>
      <c r="C86" s="68"/>
      <c r="D86" s="58"/>
    </row>
    <row r="87" spans="1:4" ht="15.75">
      <c r="A87" s="38"/>
      <c r="B87" s="68"/>
      <c r="C87" s="68"/>
      <c r="D87" s="58"/>
    </row>
    <row r="88" spans="1:4" ht="7.5" customHeight="1">
      <c r="A88" s="38"/>
      <c r="B88" s="72"/>
      <c r="C88" s="72"/>
      <c r="D88" s="57">
        <v>72731000</v>
      </c>
    </row>
    <row r="89" spans="1:4" ht="15.75">
      <c r="A89" s="38"/>
      <c r="B89" s="68" t="s">
        <v>191</v>
      </c>
      <c r="C89" s="68"/>
      <c r="D89" s="57"/>
    </row>
    <row r="90" spans="1:4" ht="15.75">
      <c r="A90" s="38"/>
      <c r="B90" s="68"/>
      <c r="C90" s="68"/>
      <c r="D90" s="57"/>
    </row>
    <row r="91" spans="1:4" ht="9.75" customHeight="1">
      <c r="A91" s="38"/>
      <c r="B91" s="69"/>
      <c r="C91" s="69"/>
      <c r="D91" s="57">
        <v>100</v>
      </c>
    </row>
    <row r="92" spans="1:4" ht="15.75">
      <c r="A92" s="38"/>
      <c r="B92" s="68" t="s">
        <v>174</v>
      </c>
      <c r="C92" s="68"/>
      <c r="D92" s="57"/>
    </row>
    <row r="93" spans="1:4" ht="10.5" customHeight="1">
      <c r="A93" s="38"/>
      <c r="B93" s="69"/>
      <c r="C93" s="69"/>
      <c r="D93" s="57">
        <v>98300</v>
      </c>
    </row>
    <row r="94" spans="1:4" ht="13.5" customHeight="1">
      <c r="A94" s="38"/>
      <c r="B94" s="68" t="s">
        <v>198</v>
      </c>
      <c r="C94" s="68"/>
      <c r="D94" s="57"/>
    </row>
    <row r="95" spans="1:4" ht="13.5" customHeight="1">
      <c r="A95" s="38"/>
      <c r="B95" s="68"/>
      <c r="C95" s="68"/>
      <c r="D95" s="57"/>
    </row>
    <row r="96" spans="1:4" ht="13.5" customHeight="1">
      <c r="A96" s="38"/>
      <c r="B96" s="69"/>
      <c r="C96" s="69"/>
      <c r="D96" s="57">
        <v>21000</v>
      </c>
    </row>
    <row r="97" spans="1:4" ht="13.5" customHeight="1">
      <c r="A97" s="38"/>
      <c r="B97" s="68" t="s">
        <v>201</v>
      </c>
      <c r="C97" s="68"/>
      <c r="D97" s="57"/>
    </row>
    <row r="98" spans="1:4" ht="13.5" customHeight="1">
      <c r="A98" s="38"/>
      <c r="B98" s="68"/>
      <c r="C98" s="68"/>
      <c r="D98" s="57"/>
    </row>
    <row r="99" spans="1:4" ht="13.5" customHeight="1">
      <c r="A99" s="38"/>
      <c r="B99" s="68"/>
      <c r="C99" s="68"/>
      <c r="D99" s="57"/>
    </row>
    <row r="100" spans="1:4" ht="12.75" customHeight="1">
      <c r="A100" s="38"/>
      <c r="B100" s="69"/>
      <c r="C100" s="69"/>
      <c r="D100" s="57">
        <v>100</v>
      </c>
    </row>
    <row r="101" spans="1:4" ht="12.75" customHeight="1">
      <c r="A101" s="38"/>
      <c r="B101" s="73" t="s">
        <v>192</v>
      </c>
      <c r="C101" s="73"/>
      <c r="D101" s="57"/>
    </row>
    <row r="102" spans="1:4" ht="12.75" customHeight="1">
      <c r="A102" s="38"/>
      <c r="B102" s="69"/>
      <c r="C102" s="69"/>
      <c r="D102" s="57">
        <v>616100</v>
      </c>
    </row>
    <row r="103" spans="1:4" ht="15.75">
      <c r="A103" s="70" t="s">
        <v>214</v>
      </c>
      <c r="B103" s="71"/>
      <c r="C103" s="71"/>
      <c r="D103" s="59"/>
    </row>
    <row r="104" spans="1:4" ht="15.75" customHeight="1">
      <c r="A104" s="38"/>
      <c r="B104" s="68" t="s">
        <v>199</v>
      </c>
      <c r="C104" s="68"/>
      <c r="D104" s="58"/>
    </row>
    <row r="105" spans="1:4" ht="15.75">
      <c r="A105" s="38"/>
      <c r="B105" s="68"/>
      <c r="C105" s="68"/>
      <c r="D105" s="58"/>
    </row>
    <row r="106" spans="1:4" ht="15.75">
      <c r="A106" s="38"/>
      <c r="B106" s="68"/>
      <c r="C106" s="68"/>
      <c r="D106" s="58"/>
    </row>
    <row r="107" spans="1:4" ht="18" customHeight="1">
      <c r="A107" s="38"/>
      <c r="B107" s="69"/>
      <c r="C107" s="69"/>
      <c r="D107" s="57">
        <v>293334000</v>
      </c>
    </row>
    <row r="108" spans="1:4" ht="15.75">
      <c r="A108" s="38"/>
      <c r="B108" s="68" t="s">
        <v>200</v>
      </c>
      <c r="C108" s="68"/>
      <c r="D108" s="58"/>
    </row>
    <row r="109" spans="1:4" ht="15.75">
      <c r="A109" s="38"/>
      <c r="B109" s="68"/>
      <c r="C109" s="68"/>
      <c r="D109" s="57"/>
    </row>
    <row r="110" spans="1:4" ht="14.25" customHeight="1">
      <c r="A110" s="60"/>
      <c r="B110" s="69"/>
      <c r="C110" s="69"/>
      <c r="D110" s="61">
        <v>63155000</v>
      </c>
    </row>
    <row r="111" spans="1:4" ht="13.5" customHeight="1">
      <c r="A111" s="70" t="s">
        <v>231</v>
      </c>
      <c r="B111" s="70"/>
      <c r="C111" s="70"/>
      <c r="D111" s="23"/>
    </row>
    <row r="112" spans="2:3" ht="26.25" customHeight="1">
      <c r="B112" s="75" t="s">
        <v>211</v>
      </c>
      <c r="C112" s="75"/>
    </row>
    <row r="113" spans="2:4" ht="41.25" customHeight="1">
      <c r="B113" s="75"/>
      <c r="C113" s="75"/>
      <c r="D113" s="65">
        <v>33000</v>
      </c>
    </row>
    <row r="114" spans="2:5" ht="66" customHeight="1">
      <c r="B114" s="76" t="s">
        <v>219</v>
      </c>
      <c r="C114" s="76"/>
      <c r="D114" s="37">
        <v>1065100</v>
      </c>
      <c r="E114" s="37">
        <v>1065100</v>
      </c>
    </row>
    <row r="115" spans="2:3" ht="29.25" customHeight="1">
      <c r="B115" s="34"/>
      <c r="C115" s="34"/>
    </row>
    <row r="116" spans="2:3" ht="29.25" customHeight="1">
      <c r="B116" s="27"/>
      <c r="C116" s="27"/>
    </row>
    <row r="117" spans="2:3" ht="29.25" customHeight="1">
      <c r="B117" s="27"/>
      <c r="C117" s="27"/>
    </row>
    <row r="118" spans="2:3" ht="20.25" customHeight="1">
      <c r="B118" s="30"/>
      <c r="C118" s="30"/>
    </row>
    <row r="119" spans="2:4" ht="15" customHeight="1">
      <c r="B119" s="30"/>
      <c r="C119" s="30"/>
      <c r="D119" s="23"/>
    </row>
    <row r="120" spans="2:3" ht="15.75">
      <c r="B120" s="32"/>
      <c r="C120" s="32"/>
    </row>
    <row r="121" spans="2:4" ht="15.75">
      <c r="B121" s="32"/>
      <c r="C121" s="32"/>
      <c r="D121" s="24"/>
    </row>
    <row r="122" spans="2:3" ht="17.25" customHeight="1">
      <c r="B122" s="32"/>
      <c r="C122" s="32"/>
    </row>
    <row r="123" spans="1:4" ht="15.75">
      <c r="A123" s="22"/>
      <c r="B123" s="33"/>
      <c r="C123" s="33"/>
      <c r="D123" s="22"/>
    </row>
    <row r="124" spans="1:4" ht="15.75">
      <c r="A124" s="22"/>
      <c r="B124" s="25"/>
      <c r="C124" s="25"/>
      <c r="D124" s="26"/>
    </row>
    <row r="125" spans="1:4" ht="15.75">
      <c r="A125" s="22"/>
      <c r="B125" s="25"/>
      <c r="C125" s="25"/>
      <c r="D125" s="22"/>
    </row>
    <row r="126" spans="1:4" ht="15.75">
      <c r="A126" s="22"/>
      <c r="B126" s="25"/>
      <c r="C126" s="22"/>
      <c r="D126" s="22"/>
    </row>
    <row r="127" spans="1:4" ht="15.75">
      <c r="A127" s="22"/>
      <c r="B127" s="25"/>
      <c r="C127" s="25"/>
      <c r="D127" s="22"/>
    </row>
    <row r="128" spans="1:4" ht="15.75">
      <c r="A128" s="22"/>
      <c r="B128" s="25"/>
      <c r="C128" s="25"/>
      <c r="D128" s="28"/>
    </row>
    <row r="129" spans="1:4" ht="15.75">
      <c r="A129" s="22"/>
      <c r="B129" s="35"/>
      <c r="C129" s="35"/>
      <c r="D129" s="22"/>
    </row>
    <row r="130" spans="1:4" ht="15.75">
      <c r="A130" s="22"/>
      <c r="B130" s="31"/>
      <c r="C130" s="31"/>
      <c r="D130" s="28"/>
    </row>
    <row r="131" spans="1:4" ht="19.5" customHeight="1">
      <c r="A131" s="22"/>
      <c r="B131" s="36"/>
      <c r="C131" s="36"/>
      <c r="D131" s="29"/>
    </row>
    <row r="132" spans="1:4" ht="15.75">
      <c r="A132" s="22"/>
      <c r="B132" s="22"/>
      <c r="C132" s="22"/>
      <c r="D132" s="22"/>
    </row>
    <row r="133" spans="1:4" ht="15.75">
      <c r="A133" s="22"/>
      <c r="B133" s="22"/>
      <c r="C133" s="22"/>
      <c r="D133" s="22"/>
    </row>
    <row r="134" spans="1:4" ht="15.75">
      <c r="A134" s="22"/>
      <c r="B134" s="22"/>
      <c r="C134" s="22"/>
      <c r="D134" s="22"/>
    </row>
    <row r="135" spans="1:4" ht="15.75">
      <c r="A135" s="22"/>
      <c r="B135" s="22"/>
      <c r="C135" s="22"/>
      <c r="D135" s="22"/>
    </row>
    <row r="136" spans="1:4" ht="15.75">
      <c r="A136" s="22"/>
      <c r="B136" s="22"/>
      <c r="C136" s="22"/>
      <c r="D136" s="22"/>
    </row>
    <row r="137" spans="1:4" ht="15.75">
      <c r="A137" s="22"/>
      <c r="B137" s="22"/>
      <c r="C137" s="22"/>
      <c r="D137" s="22"/>
    </row>
    <row r="138" spans="1:4" ht="15.75">
      <c r="A138" s="22"/>
      <c r="B138" s="22"/>
      <c r="C138" s="22"/>
      <c r="D138" s="22"/>
    </row>
    <row r="139" spans="1:4" ht="15.75">
      <c r="A139" s="22"/>
      <c r="B139" s="22"/>
      <c r="C139" s="22"/>
      <c r="D139" s="22"/>
    </row>
    <row r="140" spans="1:4" ht="15.75">
      <c r="A140" s="22"/>
      <c r="B140" s="22"/>
      <c r="C140" s="22"/>
      <c r="D140" s="22"/>
    </row>
    <row r="141" spans="1:4" ht="15.75">
      <c r="A141" s="22"/>
      <c r="B141" s="22"/>
      <c r="C141" s="22"/>
      <c r="D141" s="22"/>
    </row>
    <row r="142" spans="1:4" ht="15.75">
      <c r="A142" s="22"/>
      <c r="B142" s="22"/>
      <c r="C142" s="22"/>
      <c r="D142" s="22"/>
    </row>
    <row r="143" spans="1:4" ht="15.75">
      <c r="A143" s="22"/>
      <c r="B143" s="22"/>
      <c r="C143" s="22"/>
      <c r="D143" s="22"/>
    </row>
    <row r="144" spans="1:4" ht="15.75">
      <c r="A144" s="22"/>
      <c r="B144" s="22"/>
      <c r="C144" s="22"/>
      <c r="D144" s="22"/>
    </row>
    <row r="145" spans="1:4" ht="15.75">
      <c r="A145" s="22"/>
      <c r="B145" s="22"/>
      <c r="C145" s="22"/>
      <c r="D145" s="22"/>
    </row>
    <row r="146" spans="1:4" ht="15.75">
      <c r="A146" s="22"/>
      <c r="B146" s="22"/>
      <c r="C146" s="22"/>
      <c r="D146" s="22"/>
    </row>
    <row r="147" spans="1:4" ht="15.75">
      <c r="A147" s="22"/>
      <c r="B147" s="22"/>
      <c r="C147" s="22"/>
      <c r="D147" s="22"/>
    </row>
    <row r="148" spans="1:4" ht="15.75">
      <c r="A148" s="22"/>
      <c r="B148" s="22"/>
      <c r="C148" s="22"/>
      <c r="D148" s="22"/>
    </row>
    <row r="149" spans="1:4" ht="15.75">
      <c r="A149" s="22"/>
      <c r="B149" s="22"/>
      <c r="C149" s="22"/>
      <c r="D149" s="22"/>
    </row>
    <row r="150" spans="1:4" ht="15.75">
      <c r="A150" s="22"/>
      <c r="B150" s="22"/>
      <c r="C150" s="22"/>
      <c r="D150" s="22"/>
    </row>
    <row r="151" spans="1:4" ht="15.75">
      <c r="A151" s="22"/>
      <c r="B151" s="22"/>
      <c r="C151" s="22"/>
      <c r="D151" s="22"/>
    </row>
    <row r="152" spans="1:4" ht="15.75">
      <c r="A152" s="22"/>
      <c r="B152" s="22"/>
      <c r="C152" s="22"/>
      <c r="D152" s="22"/>
    </row>
    <row r="153" spans="1:4" ht="15.75">
      <c r="A153" s="22"/>
      <c r="B153" s="22"/>
      <c r="C153" s="22"/>
      <c r="D153" s="22"/>
    </row>
    <row r="154" spans="1:4" ht="15.75">
      <c r="A154" s="22"/>
      <c r="B154" s="22"/>
      <c r="C154" s="22"/>
      <c r="D154" s="22"/>
    </row>
    <row r="155" spans="1:4" ht="15.75">
      <c r="A155" s="22"/>
      <c r="B155" s="22"/>
      <c r="C155" s="22"/>
      <c r="D155" s="22"/>
    </row>
    <row r="156" spans="1:4" ht="15.75">
      <c r="A156" s="22"/>
      <c r="B156" s="22"/>
      <c r="C156" s="22"/>
      <c r="D156" s="22"/>
    </row>
    <row r="157" spans="1:4" ht="15.75">
      <c r="A157" s="22"/>
      <c r="B157" s="22"/>
      <c r="C157" s="22"/>
      <c r="D157" s="22"/>
    </row>
    <row r="158" spans="1:4" ht="15.75">
      <c r="A158" s="22"/>
      <c r="B158" s="22"/>
      <c r="C158" s="22"/>
      <c r="D158" s="22"/>
    </row>
    <row r="159" spans="1:4" ht="15.75">
      <c r="A159" s="22"/>
      <c r="B159" s="22"/>
      <c r="C159" s="22"/>
      <c r="D159" s="22"/>
    </row>
    <row r="160" spans="1:4" ht="15.75">
      <c r="A160" s="22"/>
      <c r="B160" s="22"/>
      <c r="C160" s="22"/>
      <c r="D160" s="22"/>
    </row>
    <row r="161" spans="1:4" ht="15.75">
      <c r="A161" s="22"/>
      <c r="B161" s="22"/>
      <c r="C161" s="22"/>
      <c r="D161" s="22"/>
    </row>
    <row r="162" spans="1:4" ht="15.75">
      <c r="A162" s="22"/>
      <c r="B162" s="22"/>
      <c r="C162" s="22"/>
      <c r="D162" s="22"/>
    </row>
    <row r="163" spans="1:4" ht="15.75">
      <c r="A163" s="22"/>
      <c r="B163" s="22"/>
      <c r="C163" s="22"/>
      <c r="D163" s="22"/>
    </row>
    <row r="164" spans="1:4" ht="15.75">
      <c r="A164" s="22"/>
      <c r="B164" s="22"/>
      <c r="C164" s="22"/>
      <c r="D164" s="22"/>
    </row>
    <row r="165" spans="1:4" ht="15.75">
      <c r="A165" s="22"/>
      <c r="B165" s="22"/>
      <c r="C165" s="22"/>
      <c r="D165" s="22"/>
    </row>
    <row r="166" spans="1:4" ht="15.75">
      <c r="A166" s="22"/>
      <c r="B166" s="22"/>
      <c r="C166" s="22"/>
      <c r="D166" s="22"/>
    </row>
    <row r="167" spans="1:4" ht="15.75">
      <c r="A167" s="22"/>
      <c r="B167" s="22"/>
      <c r="C167" s="22"/>
      <c r="D167" s="22"/>
    </row>
    <row r="168" spans="1:4" ht="15.75">
      <c r="A168" s="22"/>
      <c r="B168" s="22"/>
      <c r="C168" s="22"/>
      <c r="D168" s="22"/>
    </row>
  </sheetData>
  <sheetProtection password="CA82" sheet="1" selectLockedCells="1" selectUnlockedCells="1"/>
  <mergeCells count="35">
    <mergeCell ref="B78:C78"/>
    <mergeCell ref="A73:C73"/>
    <mergeCell ref="A69:C69"/>
    <mergeCell ref="B70:C70"/>
    <mergeCell ref="A71:C71"/>
    <mergeCell ref="B7:D7"/>
    <mergeCell ref="B68:C68"/>
    <mergeCell ref="A66:C66"/>
    <mergeCell ref="B67:C67"/>
    <mergeCell ref="B114:C114"/>
    <mergeCell ref="B79:C79"/>
    <mergeCell ref="B104:C107"/>
    <mergeCell ref="B89:C91"/>
    <mergeCell ref="B94:C96"/>
    <mergeCell ref="B81:C81"/>
    <mergeCell ref="C1:D1"/>
    <mergeCell ref="C3:D3"/>
    <mergeCell ref="C4:D4"/>
    <mergeCell ref="C5:D5"/>
    <mergeCell ref="C2:D2"/>
    <mergeCell ref="B72:C72"/>
    <mergeCell ref="B74:C75"/>
    <mergeCell ref="B77:C77"/>
    <mergeCell ref="B76:C76"/>
    <mergeCell ref="B97:C100"/>
    <mergeCell ref="B101:C102"/>
    <mergeCell ref="B80:C80"/>
    <mergeCell ref="B112:C113"/>
    <mergeCell ref="A111:C111"/>
    <mergeCell ref="B108:C110"/>
    <mergeCell ref="A103:C103"/>
    <mergeCell ref="B92:C93"/>
    <mergeCell ref="B83:C85"/>
    <mergeCell ref="A82:C82"/>
    <mergeCell ref="B86:C88"/>
  </mergeCells>
  <printOptions/>
  <pageMargins left="0.7480314960629921" right="0.7480314960629921" top="0.17" bottom="0.46" header="0.31" footer="0.34"/>
  <pageSetup fitToHeight="9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raifo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Марюхина Светлана Михайловна</dc:creator>
  <cp:keywords/>
  <dc:description/>
  <cp:lastModifiedBy>marina</cp:lastModifiedBy>
  <cp:lastPrinted>2016-04-25T04:29:13Z</cp:lastPrinted>
  <dcterms:created xsi:type="dcterms:W3CDTF">2002-02-14T09:43:26Z</dcterms:created>
  <dcterms:modified xsi:type="dcterms:W3CDTF">2016-04-25T04:33:00Z</dcterms:modified>
  <cp:category/>
  <cp:version/>
  <cp:contentType/>
  <cp:contentStatus/>
</cp:coreProperties>
</file>