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<sst xmlns="http://schemas.openxmlformats.org/spreadsheetml/2006/main" count="204" uniqueCount="199">
  <si>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</si>
  <si>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</si>
  <si>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</si>
  <si>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</si>
  <si>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</si>
  <si>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</si>
  <si>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</si>
  <si>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</si>
  <si>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</si>
  <si>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</si>
  <si>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</si>
  <si>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</si>
  <si>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</si>
  <si>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</si>
  <si>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</si>
  <si>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</si>
  <si>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</si>
  <si>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</si>
  <si>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</si>
  <si>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</si>
  <si>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</si>
  <si>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</si>
  <si>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</si>
  <si>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</si>
  <si>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</si>
  <si>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</si>
  <si>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</si>
  <si>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</si>
  <si>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</si>
  <si>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</si>
  <si>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</si>
  <si>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</si>
  <si>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</si>
  <si>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</si>
  <si>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</si>
  <si>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</si>
  <si>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</si>
  <si>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</si>
  <si>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</si>
  <si>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</si>
  <si>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</si>
  <si>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</si>
  <si>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</si>
  <si>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</si>
  <si>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</si>
  <si>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</si>
  <si>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</si>
  <si>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</si>
  <si>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</si>
  <si>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</si>
  <si>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</si>
  <si>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</si>
  <si>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</si>
  <si>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</si>
  <si>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</si>
  <si>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</si>
  <si>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</si>
  <si>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</si>
  <si>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</si>
  <si>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</si>
  <si>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</si>
  <si>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</si>
  <si>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</si>
  <si>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</si>
  <si>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</si>
  <si>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</si>
  <si>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</si>
  <si>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</si>
  <si>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</si>
  <si>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</si>
  <si>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</si>
  <si>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</si>
  <si>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</si>
  <si>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</si>
  <si>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</si>
  <si>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</si>
  <si>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</si>
  <si>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</si>
  <si>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</si>
  <si>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</si>
  <si>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</si>
  <si>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</si>
  <si>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</si>
  <si>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</si>
  <si>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</si>
  <si>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</si>
  <si>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</si>
  <si>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</si>
  <si>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</si>
  <si>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</si>
  <si>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</si>
  <si>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</si>
  <si>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</si>
  <si>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</si>
  <si>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</si>
  <si>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</si>
  <si>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</si>
  <si>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</si>
  <si>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</si>
  <si>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</si>
  <si>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</si>
  <si>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</si>
  <si>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Иные межбюджетные трансферты</t>
  </si>
  <si>
    <t>ИТОГО ДОХОДОВ</t>
  </si>
  <si>
    <t>Сумма, руб.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</si>
  <si>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</si>
  <si>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</si>
  <si>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</si>
  <si>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городских округов &lt;6*&gt;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</si>
  <si>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</si>
  <si>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</si>
  <si>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</si>
  <si>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</si>
  <si>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</si>
  <si>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</si>
  <si>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</si>
  <si>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</si>
  <si>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</si>
  <si>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</si>
  <si>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</si>
  <si>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</si>
  <si>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</si>
  <si>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</si>
  <si>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</si>
  <si>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</si>
  <si>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</si>
  <si>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</si>
  <si>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</si>
  <si>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</si>
  <si>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</si>
  <si>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</si>
  <si>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</si>
  <si>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</si>
  <si>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
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</si>
  <si>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</si>
  <si>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</si>
  <si>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</si>
  <si>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</si>
  <si>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</si>
  <si>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</si>
  <si>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</si>
  <si>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</si>
  <si>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</si>
  <si>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</si>
  <si>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</si>
  <si>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</si>
  <si>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</si>
  <si>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</si>
  <si>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</si>
  <si>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</si>
  <si>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</si>
  <si>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</si>
  <si>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</si>
  <si>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</si>
  <si>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</si>
  <si>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</si>
  <si>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</si>
  <si>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</si>
  <si>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</si>
  <si>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</si>
  <si>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</si>
  <si>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</si>
  <si>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</si>
  <si>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</si>
  <si>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</si>
  <si>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</si>
  <si>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</si>
  <si>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</si>
  <si>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</si>
  <si>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</si>
  <si>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>000 2 02 04000 00 0000 151</t>
  </si>
  <si>
    <t>000 2 02 04999 04 0000 151</t>
  </si>
  <si>
    <t/>
  </si>
  <si>
    <t>Дотации бюджетам городских округов на выравнивание бюджетной обеспеченности &lt;1*&gt;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</si>
  <si>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</si>
  <si>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</si>
  <si>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                                                       к решению Думы  </t>
  </si>
  <si>
    <t xml:space="preserve">                                                             МО Красноуфимский округ </t>
  </si>
  <si>
    <t>000 1 05 03000 01 0000 110</t>
  </si>
  <si>
    <t xml:space="preserve">Прочие субсидии бюджетам городских округов &lt;2*&gt; </t>
  </si>
  <si>
    <t>Субвенции бюджетам городских округов на выполнение передаваемых полномочий субъектов Российской Федерации &lt;3*&gt;</t>
  </si>
  <si>
    <t>Прочие субвенции бюджетам городских округов &lt;4*&gt;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</si>
  <si>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</si>
  <si>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</si>
  <si>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</si>
  <si>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</si>
  <si>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</si>
  <si>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</si>
  <si>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</si>
  <si>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</si>
  <si>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на 2016 год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</si>
  <si>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</si>
  <si>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</si>
  <si>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Приложение 2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</si>
  <si>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</si>
  <si>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</si>
  <si>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 xml:space="preserve">                                                                                   .11.2014 г. № </t>
  </si>
  <si>
    <t>Свод доходов бюджета МО Красноуфимский округ на 2016 -2017 годы</t>
  </si>
  <si>
    <t>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</si>
</sst>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3" t="s">
        <v>34</v>
      </c>
      <c r="C1" s="63"/>
    </row>
    <row r="2" spans="2:3" ht="15">
      <c r="B2" s="63" t="s">
        <v>33</v>
      </c>
      <c r="C2" s="63"/>
    </row>
    <row r="3" spans="2:3" ht="15">
      <c r="B3" s="63" t="s">
        <v>38</v>
      </c>
      <c r="C3" s="63"/>
    </row>
    <row r="4" spans="2:3" ht="15">
      <c r="B4" s="63" t="s">
        <v>40</v>
      </c>
      <c r="C4" s="63"/>
    </row>
    <row r="5" spans="2:3" ht="15">
      <c r="B5" s="16"/>
      <c r="C5" s="14"/>
    </row>
    <row r="6" spans="1:3" ht="15">
      <c r="A6" s="62" t="s">
        <v>39</v>
      </c>
      <c r="B6" s="62"/>
      <c r="C6" s="62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45">
      <selection activeCell="I50" sqref="I50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43.125" style="0" customWidth="1"/>
    <col min="4" max="4" width="13.625" style="0" customWidth="1"/>
    <col min="5" max="5" width="14.125" style="0" customWidth="1"/>
    <col min="6" max="6" width="10.00390625" style="0" hidden="1" customWidth="1"/>
    <col min="7" max="7" width="0.12890625" style="0" customWidth="1"/>
  </cols>
  <sheetData>
    <row r="1" spans="3:5" ht="15">
      <c r="C1" s="66" t="s">
        <v>193</v>
      </c>
      <c r="D1" s="66"/>
      <c r="E1" s="67"/>
    </row>
    <row r="2" spans="3:5" ht="15">
      <c r="C2" s="66" t="s">
        <v>176</v>
      </c>
      <c r="D2" s="66"/>
      <c r="E2" s="67"/>
    </row>
    <row r="3" spans="3:5" ht="15">
      <c r="C3" s="66" t="s">
        <v>177</v>
      </c>
      <c r="D3" s="66"/>
      <c r="E3" s="67"/>
    </row>
    <row r="4" spans="3:5" ht="15">
      <c r="C4" s="68" t="s">
        <v>196</v>
      </c>
      <c r="D4" s="66"/>
      <c r="E4" s="67"/>
    </row>
    <row r="5" spans="3:4" ht="15">
      <c r="C5" s="16"/>
      <c r="D5" s="14"/>
    </row>
    <row r="6" spans="2:4" ht="15">
      <c r="B6" s="62" t="s">
        <v>197</v>
      </c>
      <c r="C6" s="62"/>
      <c r="D6" s="62"/>
    </row>
    <row r="8" spans="1:7" ht="21" customHeight="1">
      <c r="A8" s="73" t="s">
        <v>100</v>
      </c>
      <c r="B8" s="73" t="s">
        <v>101</v>
      </c>
      <c r="C8" s="73" t="s">
        <v>27</v>
      </c>
      <c r="D8" s="71" t="s">
        <v>104</v>
      </c>
      <c r="E8" s="72"/>
      <c r="F8" s="22"/>
      <c r="G8" s="22"/>
    </row>
    <row r="9" spans="1:7" ht="20.25" customHeight="1">
      <c r="A9" s="75"/>
      <c r="B9" s="75"/>
      <c r="C9" s="74"/>
      <c r="D9" s="47" t="s">
        <v>190</v>
      </c>
      <c r="E9" s="57" t="s">
        <v>198</v>
      </c>
      <c r="F9" s="22"/>
      <c r="G9" s="22"/>
    </row>
    <row r="10" spans="1:7" ht="15">
      <c r="A10" s="35" t="s">
        <v>112</v>
      </c>
      <c r="B10" s="36" t="s">
        <v>113</v>
      </c>
      <c r="C10" s="37" t="s">
        <v>114</v>
      </c>
      <c r="D10" s="38">
        <v>4</v>
      </c>
      <c r="E10" s="1"/>
      <c r="F10" s="22"/>
      <c r="G10" s="23"/>
    </row>
    <row r="11" spans="1:7" ht="15">
      <c r="A11" s="39" t="s">
        <v>112</v>
      </c>
      <c r="B11" s="40" t="s">
        <v>115</v>
      </c>
      <c r="C11" s="41" t="s">
        <v>116</v>
      </c>
      <c r="D11" s="58">
        <f>D12+D14+D16+D20+D23+D25+D28+D30+D33+D37</f>
        <v>178852500</v>
      </c>
      <c r="E11" s="58">
        <f>E12+E14+E16+E20+E23+E25+E28+E30+E33+E37</f>
        <v>187381800</v>
      </c>
      <c r="F11" s="22"/>
      <c r="G11" s="24"/>
    </row>
    <row r="12" spans="1:7" ht="15">
      <c r="A12" s="42">
        <f>A11+1</f>
        <v>2</v>
      </c>
      <c r="B12" s="40" t="s">
        <v>117</v>
      </c>
      <c r="C12" s="41" t="s">
        <v>118</v>
      </c>
      <c r="D12" s="58">
        <f>D13</f>
        <v>123791000</v>
      </c>
      <c r="E12" s="58">
        <f>E13</f>
        <v>131342000</v>
      </c>
      <c r="F12" s="22"/>
      <c r="G12" s="22"/>
    </row>
    <row r="13" spans="1:7" ht="15">
      <c r="A13" s="42">
        <f>A12+1</f>
        <v>3</v>
      </c>
      <c r="B13" s="40" t="s">
        <v>119</v>
      </c>
      <c r="C13" s="41" t="s">
        <v>97</v>
      </c>
      <c r="D13" s="58">
        <v>123791000</v>
      </c>
      <c r="E13" s="59">
        <v>131342000</v>
      </c>
      <c r="F13" s="33">
        <v>-264000</v>
      </c>
      <c r="G13" s="33">
        <v>-292000</v>
      </c>
    </row>
    <row r="14" spans="1:7" ht="39">
      <c r="A14" s="42">
        <f aca="true" t="shared" si="0" ref="A14:A57">A13+1</f>
        <v>4</v>
      </c>
      <c r="B14" s="40" t="s">
        <v>187</v>
      </c>
      <c r="C14" s="41" t="s">
        <v>188</v>
      </c>
      <c r="D14" s="58">
        <f>D15</f>
        <v>13748000</v>
      </c>
      <c r="E14" s="58">
        <f>E15</f>
        <v>13748000</v>
      </c>
      <c r="F14" s="22"/>
      <c r="G14" s="24"/>
    </row>
    <row r="15" spans="1:7" ht="26.25">
      <c r="A15" s="42">
        <f t="shared" si="0"/>
        <v>5</v>
      </c>
      <c r="B15" s="40" t="s">
        <v>189</v>
      </c>
      <c r="C15" s="41" t="s">
        <v>194</v>
      </c>
      <c r="D15" s="58">
        <v>13748000</v>
      </c>
      <c r="E15" s="59">
        <v>13748000</v>
      </c>
      <c r="F15" s="22"/>
      <c r="G15" s="24"/>
    </row>
    <row r="16" spans="1:7" ht="15">
      <c r="A16" s="42">
        <f t="shared" si="0"/>
        <v>6</v>
      </c>
      <c r="B16" s="40" t="s">
        <v>120</v>
      </c>
      <c r="C16" s="41" t="s">
        <v>121</v>
      </c>
      <c r="D16" s="58">
        <f>D17+D18+D19</f>
        <v>4539100</v>
      </c>
      <c r="E16" s="58">
        <f>E17+E18+E19</f>
        <v>4699800</v>
      </c>
      <c r="F16" s="22"/>
      <c r="G16" s="22"/>
    </row>
    <row r="17" spans="1:7" ht="27">
      <c r="A17" s="42">
        <f t="shared" si="0"/>
        <v>7</v>
      </c>
      <c r="B17" s="43" t="s">
        <v>122</v>
      </c>
      <c r="C17" s="26" t="s">
        <v>96</v>
      </c>
      <c r="D17" s="60">
        <v>3617800</v>
      </c>
      <c r="E17" s="59">
        <v>3748000</v>
      </c>
      <c r="F17" s="22"/>
      <c r="G17" s="22"/>
    </row>
    <row r="18" spans="1:7" ht="15">
      <c r="A18" s="42">
        <f t="shared" si="0"/>
        <v>8</v>
      </c>
      <c r="B18" s="40" t="s">
        <v>178</v>
      </c>
      <c r="C18" s="41" t="s">
        <v>16</v>
      </c>
      <c r="D18" s="58">
        <v>893500</v>
      </c>
      <c r="E18" s="59">
        <v>923000</v>
      </c>
      <c r="F18" s="49"/>
      <c r="G18" s="24"/>
    </row>
    <row r="19" spans="1:7" ht="26.25">
      <c r="A19" s="42">
        <f t="shared" si="0"/>
        <v>9</v>
      </c>
      <c r="B19" s="40" t="s">
        <v>182</v>
      </c>
      <c r="C19" s="41" t="s">
        <v>183</v>
      </c>
      <c r="D19" s="58">
        <v>27800</v>
      </c>
      <c r="E19" s="59">
        <v>28800</v>
      </c>
      <c r="F19" s="49"/>
      <c r="G19" s="24"/>
    </row>
    <row r="20" spans="1:7" ht="15">
      <c r="A20" s="42">
        <f t="shared" si="0"/>
        <v>10</v>
      </c>
      <c r="B20" s="40" t="s">
        <v>123</v>
      </c>
      <c r="C20" s="41" t="s">
        <v>124</v>
      </c>
      <c r="D20" s="58">
        <f>D21+D22</f>
        <v>9360700</v>
      </c>
      <c r="E20" s="59">
        <f>SUM(E21:E22)</f>
        <v>9582000</v>
      </c>
      <c r="F20" s="33"/>
      <c r="G20" s="25"/>
    </row>
    <row r="21" spans="1:7" ht="15">
      <c r="A21" s="42">
        <f t="shared" si="0"/>
        <v>11</v>
      </c>
      <c r="B21" s="43" t="s">
        <v>125</v>
      </c>
      <c r="C21" s="44" t="s">
        <v>35</v>
      </c>
      <c r="D21" s="60">
        <v>4112800</v>
      </c>
      <c r="E21" s="59">
        <v>4166200</v>
      </c>
      <c r="F21" s="33"/>
      <c r="G21" s="22"/>
    </row>
    <row r="22" spans="1:7" ht="15">
      <c r="A22" s="42">
        <f t="shared" si="0"/>
        <v>12</v>
      </c>
      <c r="B22" s="43" t="s">
        <v>126</v>
      </c>
      <c r="C22" s="44" t="s">
        <v>3</v>
      </c>
      <c r="D22" s="60">
        <v>5247900</v>
      </c>
      <c r="E22" s="59">
        <v>5415800</v>
      </c>
      <c r="F22" s="33"/>
      <c r="G22" s="24"/>
    </row>
    <row r="23" spans="1:7" ht="15">
      <c r="A23" s="42">
        <f t="shared" si="0"/>
        <v>13</v>
      </c>
      <c r="B23" s="40" t="s">
        <v>127</v>
      </c>
      <c r="C23" s="41" t="s">
        <v>128</v>
      </c>
      <c r="D23" s="58">
        <f>D24</f>
        <v>9400</v>
      </c>
      <c r="E23" s="58">
        <f>E24</f>
        <v>9800</v>
      </c>
      <c r="F23" s="33"/>
      <c r="G23" s="25"/>
    </row>
    <row r="24" spans="1:7" ht="39">
      <c r="A24" s="42">
        <f t="shared" si="0"/>
        <v>14</v>
      </c>
      <c r="B24" s="40" t="s">
        <v>129</v>
      </c>
      <c r="C24" s="41" t="s">
        <v>98</v>
      </c>
      <c r="D24" s="58">
        <v>9400</v>
      </c>
      <c r="E24" s="59">
        <v>9800</v>
      </c>
      <c r="F24" s="49"/>
      <c r="G24" s="22"/>
    </row>
    <row r="25" spans="1:7" ht="39">
      <c r="A25" s="42">
        <f t="shared" si="0"/>
        <v>15</v>
      </c>
      <c r="B25" s="40" t="s">
        <v>130</v>
      </c>
      <c r="C25" s="41" t="s">
        <v>131</v>
      </c>
      <c r="D25" s="58">
        <f>D26+D27</f>
        <v>7591800</v>
      </c>
      <c r="E25" s="58">
        <f>E26+E27</f>
        <v>7933400</v>
      </c>
      <c r="F25" s="33"/>
      <c r="G25" s="24"/>
    </row>
    <row r="26" spans="1:7" ht="66.75" customHeight="1">
      <c r="A26" s="42">
        <f t="shared" si="0"/>
        <v>16</v>
      </c>
      <c r="B26" s="40" t="s">
        <v>132</v>
      </c>
      <c r="C26" s="41" t="s">
        <v>133</v>
      </c>
      <c r="D26" s="58">
        <v>7361500</v>
      </c>
      <c r="E26" s="59">
        <v>7692700</v>
      </c>
      <c r="F26" s="49">
        <v>74000</v>
      </c>
      <c r="G26" s="33">
        <v>78000</v>
      </c>
    </row>
    <row r="27" spans="1:7" ht="78.75">
      <c r="A27" s="42">
        <f t="shared" si="0"/>
        <v>17</v>
      </c>
      <c r="B27" s="40" t="s">
        <v>134</v>
      </c>
      <c r="C27" s="41" t="s">
        <v>135</v>
      </c>
      <c r="D27" s="58">
        <v>230300</v>
      </c>
      <c r="E27" s="59">
        <v>240700</v>
      </c>
      <c r="F27" s="49">
        <v>-74000</v>
      </c>
      <c r="G27" s="56">
        <v>-78000</v>
      </c>
    </row>
    <row r="28" spans="1:9" ht="26.25">
      <c r="A28" s="42">
        <f t="shared" si="0"/>
        <v>18</v>
      </c>
      <c r="B28" s="40" t="s">
        <v>136</v>
      </c>
      <c r="C28" s="41" t="s">
        <v>137</v>
      </c>
      <c r="D28" s="58">
        <f>D29</f>
        <v>46000</v>
      </c>
      <c r="E28" s="58">
        <f>E29</f>
        <v>49000</v>
      </c>
      <c r="F28" s="33"/>
      <c r="G28" s="25"/>
      <c r="H28" s="32"/>
      <c r="I28" s="22"/>
    </row>
    <row r="29" spans="1:9" ht="15">
      <c r="A29" s="42">
        <f t="shared" si="0"/>
        <v>19</v>
      </c>
      <c r="B29" s="40" t="s">
        <v>138</v>
      </c>
      <c r="C29" s="41" t="s">
        <v>99</v>
      </c>
      <c r="D29" s="58">
        <v>46000</v>
      </c>
      <c r="E29" s="59">
        <v>49000</v>
      </c>
      <c r="F29" s="33"/>
      <c r="G29" s="25"/>
      <c r="H29" s="32"/>
      <c r="I29" s="22"/>
    </row>
    <row r="30" spans="1:7" ht="26.25">
      <c r="A30" s="42">
        <f t="shared" si="0"/>
        <v>20</v>
      </c>
      <c r="B30" s="40" t="s">
        <v>139</v>
      </c>
      <c r="C30" s="41" t="s">
        <v>195</v>
      </c>
      <c r="D30" s="58">
        <f>D31+D32</f>
        <v>17907000</v>
      </c>
      <c r="E30" s="59">
        <f>SUM(E31:E32)</f>
        <v>18074700</v>
      </c>
      <c r="F30" s="33"/>
      <c r="G30" s="24"/>
    </row>
    <row r="31" spans="1:7" ht="15">
      <c r="A31" s="42">
        <f t="shared" si="0"/>
        <v>21</v>
      </c>
      <c r="B31" s="40" t="s">
        <v>184</v>
      </c>
      <c r="C31" s="41" t="s">
        <v>140</v>
      </c>
      <c r="D31" s="60">
        <v>17146700</v>
      </c>
      <c r="E31" s="59">
        <v>17256700</v>
      </c>
      <c r="F31" s="33">
        <v>-526000</v>
      </c>
      <c r="G31" s="56">
        <v>-553000</v>
      </c>
    </row>
    <row r="32" spans="1:7" ht="15">
      <c r="A32" s="42">
        <f t="shared" si="0"/>
        <v>22</v>
      </c>
      <c r="B32" s="40" t="s">
        <v>141</v>
      </c>
      <c r="C32" s="41" t="s">
        <v>110</v>
      </c>
      <c r="D32" s="60">
        <v>760300</v>
      </c>
      <c r="E32" s="59">
        <v>818000</v>
      </c>
      <c r="F32" s="49"/>
      <c r="G32" s="25"/>
    </row>
    <row r="33" spans="1:7" ht="26.25">
      <c r="A33" s="42">
        <f t="shared" si="0"/>
        <v>23</v>
      </c>
      <c r="B33" s="40" t="s">
        <v>142</v>
      </c>
      <c r="C33" s="41" t="s">
        <v>143</v>
      </c>
      <c r="D33" s="58">
        <f>D34+D35+D36</f>
        <v>1760000</v>
      </c>
      <c r="E33" s="58">
        <f>E34+E35+E36</f>
        <v>1839200</v>
      </c>
      <c r="F33" s="33"/>
      <c r="G33" s="22"/>
    </row>
    <row r="34" spans="1:7" ht="15">
      <c r="A34" s="42">
        <f t="shared" si="0"/>
        <v>24</v>
      </c>
      <c r="B34" s="43" t="s">
        <v>144</v>
      </c>
      <c r="C34" s="26" t="s">
        <v>109</v>
      </c>
      <c r="D34" s="60">
        <v>100000</v>
      </c>
      <c r="E34" s="59">
        <v>100000</v>
      </c>
      <c r="F34" s="33"/>
      <c r="G34" s="24"/>
    </row>
    <row r="35" spans="1:7" ht="78.75">
      <c r="A35" s="42">
        <f t="shared" si="0"/>
        <v>25</v>
      </c>
      <c r="B35" s="40" t="s">
        <v>145</v>
      </c>
      <c r="C35" s="41" t="s">
        <v>146</v>
      </c>
      <c r="D35" s="60">
        <v>1390000</v>
      </c>
      <c r="E35" s="59">
        <v>1459200</v>
      </c>
      <c r="F35" s="49">
        <v>264000</v>
      </c>
      <c r="G35" s="56">
        <v>292000</v>
      </c>
    </row>
    <row r="36" spans="1:7" ht="52.5">
      <c r="A36" s="42">
        <f t="shared" si="0"/>
        <v>26</v>
      </c>
      <c r="B36" s="40" t="s">
        <v>147</v>
      </c>
      <c r="C36" s="41" t="s">
        <v>111</v>
      </c>
      <c r="D36" s="60">
        <v>270000</v>
      </c>
      <c r="E36" s="59">
        <v>280000</v>
      </c>
      <c r="F36" s="49"/>
      <c r="G36" s="25"/>
    </row>
    <row r="37" spans="1:6" ht="15">
      <c r="A37" s="42">
        <f t="shared" si="0"/>
        <v>27</v>
      </c>
      <c r="B37" s="40" t="s">
        <v>148</v>
      </c>
      <c r="C37" s="41" t="s">
        <v>149</v>
      </c>
      <c r="D37" s="58">
        <f>D38+D39+D40</f>
        <v>99500</v>
      </c>
      <c r="E37" s="58">
        <f>E38+E39+E40</f>
        <v>103900</v>
      </c>
      <c r="F37" s="27"/>
    </row>
    <row r="38" spans="1:6" ht="29.25" customHeight="1">
      <c r="A38" s="42">
        <f t="shared" si="0"/>
        <v>28</v>
      </c>
      <c r="B38" s="40" t="s">
        <v>150</v>
      </c>
      <c r="C38" s="41" t="s">
        <v>105</v>
      </c>
      <c r="D38" s="58">
        <v>21000</v>
      </c>
      <c r="E38" s="59">
        <v>22000</v>
      </c>
      <c r="F38" s="27"/>
    </row>
    <row r="39" spans="1:6" ht="29.25" customHeight="1">
      <c r="A39" s="42">
        <f t="shared" si="0"/>
        <v>29</v>
      </c>
      <c r="B39" s="51" t="s">
        <v>185</v>
      </c>
      <c r="C39" s="52" t="s">
        <v>186</v>
      </c>
      <c r="D39" s="58">
        <v>21000</v>
      </c>
      <c r="E39" s="59">
        <v>22000</v>
      </c>
      <c r="F39" s="27"/>
    </row>
    <row r="40" spans="1:6" ht="26.25">
      <c r="A40" s="42">
        <f t="shared" si="0"/>
        <v>30</v>
      </c>
      <c r="B40" s="40" t="s">
        <v>151</v>
      </c>
      <c r="C40" s="41" t="s">
        <v>37</v>
      </c>
      <c r="D40" s="58">
        <v>57500</v>
      </c>
      <c r="E40" s="59">
        <v>59900</v>
      </c>
      <c r="F40" s="27"/>
    </row>
    <row r="41" spans="1:5" ht="15">
      <c r="A41" s="42">
        <f t="shared" si="0"/>
        <v>31</v>
      </c>
      <c r="B41" s="40" t="s">
        <v>152</v>
      </c>
      <c r="C41" s="41" t="s">
        <v>153</v>
      </c>
      <c r="D41" s="58">
        <f>D42</f>
        <v>848873200</v>
      </c>
      <c r="E41" s="58">
        <f>E42</f>
        <v>883774000</v>
      </c>
    </row>
    <row r="42" spans="1:6" ht="26.25" customHeight="1">
      <c r="A42" s="42">
        <f t="shared" si="0"/>
        <v>32</v>
      </c>
      <c r="B42" s="40" t="s">
        <v>154</v>
      </c>
      <c r="C42" s="41" t="s">
        <v>155</v>
      </c>
      <c r="D42" s="58">
        <f>D43+D45+D47+D54</f>
        <v>848873200</v>
      </c>
      <c r="E42" s="58">
        <f>E43+E45+E47+E54</f>
        <v>883774000</v>
      </c>
      <c r="F42" s="28"/>
    </row>
    <row r="43" spans="1:5" ht="25.5" customHeight="1">
      <c r="A43" s="42">
        <f t="shared" si="0"/>
        <v>33</v>
      </c>
      <c r="B43" s="40" t="s">
        <v>156</v>
      </c>
      <c r="C43" s="41" t="s">
        <v>157</v>
      </c>
      <c r="D43" s="58">
        <f>SUM(D44:D44)</f>
        <v>206117000</v>
      </c>
      <c r="E43" s="58">
        <f>SUM(E44:E44)</f>
        <v>206228000</v>
      </c>
    </row>
    <row r="44" spans="1:5" ht="24" customHeight="1">
      <c r="A44" s="42">
        <f t="shared" si="0"/>
        <v>34</v>
      </c>
      <c r="B44" s="40" t="s">
        <v>158</v>
      </c>
      <c r="C44" s="41" t="s">
        <v>173</v>
      </c>
      <c r="D44" s="58">
        <v>206117000</v>
      </c>
      <c r="E44" s="59">
        <v>206228000</v>
      </c>
    </row>
    <row r="45" spans="1:5" ht="26.25">
      <c r="A45" s="42">
        <f t="shared" si="0"/>
        <v>35</v>
      </c>
      <c r="B45" s="40" t="s">
        <v>159</v>
      </c>
      <c r="C45" s="41" t="s">
        <v>160</v>
      </c>
      <c r="D45" s="58">
        <f>SUM(D46:D46)</f>
        <v>170414900</v>
      </c>
      <c r="E45" s="58">
        <f>SUM(E46:E46)</f>
        <v>171214900</v>
      </c>
    </row>
    <row r="46" spans="1:5" ht="15">
      <c r="A46" s="42">
        <f t="shared" si="0"/>
        <v>36</v>
      </c>
      <c r="B46" s="43" t="s">
        <v>161</v>
      </c>
      <c r="C46" s="26" t="s">
        <v>179</v>
      </c>
      <c r="D46" s="60">
        <v>170414900</v>
      </c>
      <c r="E46" s="59">
        <v>171214900</v>
      </c>
    </row>
    <row r="47" spans="1:6" ht="26.25">
      <c r="A47" s="42">
        <f t="shared" si="0"/>
        <v>37</v>
      </c>
      <c r="B47" s="40" t="s">
        <v>162</v>
      </c>
      <c r="C47" s="41" t="s">
        <v>163</v>
      </c>
      <c r="D47" s="58">
        <f>SUM(D48:D53)</f>
        <v>472341300</v>
      </c>
      <c r="E47" s="58">
        <f>SUM(E48:E53)</f>
        <v>506331100</v>
      </c>
      <c r="F47" s="28"/>
    </row>
    <row r="48" spans="1:6" ht="39">
      <c r="A48" s="42">
        <f>A47+1</f>
        <v>38</v>
      </c>
      <c r="B48" s="40" t="s">
        <v>164</v>
      </c>
      <c r="C48" s="41" t="s">
        <v>165</v>
      </c>
      <c r="D48" s="60">
        <v>9320000</v>
      </c>
      <c r="E48" s="59">
        <v>9674000</v>
      </c>
      <c r="F48" s="30"/>
    </row>
    <row r="49" spans="1:6" ht="52.5">
      <c r="A49" s="42"/>
      <c r="B49" s="40" t="s">
        <v>191</v>
      </c>
      <c r="C49" s="41" t="s">
        <v>192</v>
      </c>
      <c r="D49" s="60">
        <v>18800</v>
      </c>
      <c r="E49" s="59">
        <v>0</v>
      </c>
      <c r="F49" s="30"/>
    </row>
    <row r="50" spans="1:5" ht="30.75" customHeight="1">
      <c r="A50" s="42">
        <f>A48+1</f>
        <v>39</v>
      </c>
      <c r="B50" s="40" t="s">
        <v>166</v>
      </c>
      <c r="C50" s="41" t="s">
        <v>106</v>
      </c>
      <c r="D50" s="60">
        <v>1541300</v>
      </c>
      <c r="E50" s="59">
        <v>1471800</v>
      </c>
    </row>
    <row r="51" spans="1:5" ht="39">
      <c r="A51" s="42">
        <f t="shared" si="0"/>
        <v>40</v>
      </c>
      <c r="B51" s="40" t="s">
        <v>167</v>
      </c>
      <c r="C51" s="41" t="s">
        <v>107</v>
      </c>
      <c r="D51" s="60">
        <v>10027000</v>
      </c>
      <c r="E51" s="59">
        <v>10603000</v>
      </c>
    </row>
    <row r="52" spans="1:5" ht="39">
      <c r="A52" s="42">
        <f t="shared" si="0"/>
        <v>41</v>
      </c>
      <c r="B52" s="40" t="s">
        <v>168</v>
      </c>
      <c r="C52" s="41" t="s">
        <v>180</v>
      </c>
      <c r="D52" s="60">
        <v>77562200</v>
      </c>
      <c r="E52" s="59">
        <v>78549300</v>
      </c>
    </row>
    <row r="53" spans="1:6" ht="15">
      <c r="A53" s="42">
        <f t="shared" si="0"/>
        <v>42</v>
      </c>
      <c r="B53" s="40" t="s">
        <v>169</v>
      </c>
      <c r="C53" s="41" t="s">
        <v>181</v>
      </c>
      <c r="D53" s="60">
        <v>373872000</v>
      </c>
      <c r="E53" s="59">
        <v>406033000</v>
      </c>
      <c r="F53" s="28"/>
    </row>
    <row r="54" spans="1:5" ht="15" hidden="1">
      <c r="A54" s="42">
        <f t="shared" si="0"/>
        <v>43</v>
      </c>
      <c r="B54" s="40" t="s">
        <v>170</v>
      </c>
      <c r="C54" s="41" t="s">
        <v>102</v>
      </c>
      <c r="D54" s="60">
        <f>SUM(D55:D56)</f>
        <v>0</v>
      </c>
      <c r="E54" s="59"/>
    </row>
    <row r="55" spans="1:5" ht="39.75" hidden="1">
      <c r="A55" s="42">
        <f t="shared" si="0"/>
        <v>44</v>
      </c>
      <c r="B55" s="50" t="s">
        <v>174</v>
      </c>
      <c r="C55" s="48" t="s">
        <v>175</v>
      </c>
      <c r="D55" s="60"/>
      <c r="E55" s="59"/>
    </row>
    <row r="56" spans="1:5" ht="26.25" hidden="1">
      <c r="A56" s="42">
        <f t="shared" si="0"/>
        <v>45</v>
      </c>
      <c r="B56" s="40" t="s">
        <v>171</v>
      </c>
      <c r="C56" s="41" t="s">
        <v>108</v>
      </c>
      <c r="D56" s="60"/>
      <c r="E56" s="59"/>
    </row>
    <row r="57" spans="1:5" ht="15">
      <c r="A57" s="42">
        <f t="shared" si="0"/>
        <v>46</v>
      </c>
      <c r="B57" s="45" t="s">
        <v>172</v>
      </c>
      <c r="C57" s="46" t="s">
        <v>103</v>
      </c>
      <c r="D57" s="61">
        <f>D11+D41</f>
        <v>1027725700</v>
      </c>
      <c r="E57" s="61">
        <f>E11+E41</f>
        <v>1071155800</v>
      </c>
    </row>
    <row r="58" spans="1:2" ht="15">
      <c r="A58" s="31"/>
      <c r="B58" s="22"/>
    </row>
    <row r="59" spans="1:4" ht="15">
      <c r="A59" s="70"/>
      <c r="B59" s="70"/>
      <c r="C59" s="70"/>
      <c r="D59" s="53"/>
    </row>
    <row r="60" spans="1:4" ht="15">
      <c r="A60" s="54"/>
      <c r="B60" s="65"/>
      <c r="C60" s="69"/>
      <c r="D60" s="34"/>
    </row>
    <row r="61" spans="1:4" ht="15">
      <c r="A61" s="54"/>
      <c r="B61" s="65"/>
      <c r="C61" s="65"/>
      <c r="D61" s="34"/>
    </row>
    <row r="62" spans="1:4" ht="15">
      <c r="A62" s="70"/>
      <c r="B62" s="70"/>
      <c r="C62" s="70"/>
      <c r="D62" s="55"/>
    </row>
    <row r="63" spans="1:4" ht="15" hidden="1">
      <c r="A63" s="54"/>
      <c r="B63" s="65"/>
      <c r="C63" s="65"/>
      <c r="D63" s="55"/>
    </row>
    <row r="64" spans="1:4" ht="17.25" customHeight="1" hidden="1">
      <c r="A64" s="54"/>
      <c r="B64" s="69"/>
      <c r="C64" s="69"/>
      <c r="D64" s="34"/>
    </row>
    <row r="65" spans="1:4" ht="18" customHeight="1" hidden="1">
      <c r="A65" s="54"/>
      <c r="B65" s="65"/>
      <c r="C65" s="65"/>
      <c r="D65" s="55"/>
    </row>
    <row r="66" spans="1:4" ht="15">
      <c r="A66" s="53"/>
      <c r="B66" s="65"/>
      <c r="C66" s="65"/>
      <c r="D66" s="55"/>
    </row>
    <row r="67" spans="1:5" ht="15">
      <c r="A67" s="53"/>
      <c r="B67" s="65"/>
      <c r="C67" s="65"/>
      <c r="D67" s="34"/>
      <c r="E67" s="29"/>
    </row>
    <row r="68" spans="1:5" ht="27.75" customHeight="1">
      <c r="A68" s="53"/>
      <c r="B68" s="64"/>
      <c r="C68" s="64"/>
      <c r="D68" s="34"/>
      <c r="E68" s="29"/>
    </row>
    <row r="69" spans="1:5" ht="15.75" customHeight="1">
      <c r="A69" s="53"/>
      <c r="B69" s="64"/>
      <c r="C69" s="64"/>
      <c r="D69" s="34"/>
      <c r="E69" s="29"/>
    </row>
    <row r="70" spans="1:6" ht="15">
      <c r="A70" s="70"/>
      <c r="B70" s="70"/>
      <c r="C70" s="70"/>
      <c r="D70" s="55"/>
      <c r="F70" s="28"/>
    </row>
    <row r="71" spans="1:4" ht="13.5" customHeight="1">
      <c r="A71" s="53"/>
      <c r="B71" s="65"/>
      <c r="C71" s="65"/>
      <c r="D71" s="55"/>
    </row>
    <row r="72" spans="1:4" ht="15" customHeight="1">
      <c r="A72" s="53"/>
      <c r="B72" s="65"/>
      <c r="C72" s="65"/>
      <c r="D72" s="55"/>
    </row>
    <row r="73" spans="1:4" ht="15">
      <c r="A73" s="53"/>
      <c r="B73" s="65"/>
      <c r="C73" s="65"/>
      <c r="D73" s="34"/>
    </row>
    <row r="74" spans="1:4" ht="15">
      <c r="A74" s="53"/>
      <c r="B74" s="65"/>
      <c r="C74" s="65"/>
      <c r="D74" s="55"/>
    </row>
    <row r="75" spans="1:4" ht="15">
      <c r="A75" s="53"/>
      <c r="B75" s="65"/>
      <c r="C75" s="65"/>
      <c r="D75" s="55"/>
    </row>
    <row r="76" spans="1:6" ht="15">
      <c r="A76" s="53"/>
      <c r="B76" s="69"/>
      <c r="C76" s="69"/>
      <c r="D76" s="34"/>
      <c r="E76" s="27"/>
      <c r="F76" s="30"/>
    </row>
    <row r="77" spans="1:6" ht="15">
      <c r="A77" s="53"/>
      <c r="B77" s="65"/>
      <c r="C77" s="65"/>
      <c r="D77" s="34"/>
      <c r="E77" s="27"/>
      <c r="F77" s="30"/>
    </row>
    <row r="78" spans="1:6" ht="15">
      <c r="A78" s="53"/>
      <c r="B78" s="65"/>
      <c r="C78" s="65"/>
      <c r="D78" s="34"/>
      <c r="E78" s="27"/>
      <c r="F78" s="30"/>
    </row>
    <row r="79" spans="1:6" ht="13.5" customHeight="1">
      <c r="A79" s="53"/>
      <c r="B79" s="76"/>
      <c r="C79" s="76"/>
      <c r="D79" s="34"/>
      <c r="E79" s="27"/>
      <c r="F79" s="30"/>
    </row>
    <row r="80" spans="1:6" ht="15">
      <c r="A80" s="53"/>
      <c r="B80" s="65"/>
      <c r="C80" s="65"/>
      <c r="D80" s="34"/>
      <c r="E80" s="27"/>
      <c r="F80" s="30"/>
    </row>
    <row r="81" spans="1:6" ht="13.5" customHeight="1">
      <c r="A81" s="53"/>
      <c r="B81" s="76"/>
      <c r="C81" s="76"/>
      <c r="D81" s="34"/>
      <c r="E81" s="27"/>
      <c r="F81" s="30"/>
    </row>
    <row r="82" spans="1:5" ht="15">
      <c r="A82" s="70"/>
      <c r="B82" s="70"/>
      <c r="C82" s="70"/>
      <c r="D82" s="55"/>
      <c r="E82" s="27"/>
    </row>
  </sheetData>
  <sheetProtection selectLockedCells="1" selectUnlockedCells="1"/>
  <mergeCells count="24">
    <mergeCell ref="B74:C76"/>
    <mergeCell ref="A70:C70"/>
    <mergeCell ref="B80:C81"/>
    <mergeCell ref="A82:C82"/>
    <mergeCell ref="B77:C79"/>
    <mergeCell ref="B71:C73"/>
    <mergeCell ref="B6:D6"/>
    <mergeCell ref="A59:C59"/>
    <mergeCell ref="B60:C60"/>
    <mergeCell ref="B61:C61"/>
    <mergeCell ref="D8:E8"/>
    <mergeCell ref="C8:C9"/>
    <mergeCell ref="B8:B9"/>
    <mergeCell ref="A8:A9"/>
    <mergeCell ref="B69:C69"/>
    <mergeCell ref="B66:C67"/>
    <mergeCell ref="B68:C68"/>
    <mergeCell ref="C1:E1"/>
    <mergeCell ref="C2:E2"/>
    <mergeCell ref="C3:E3"/>
    <mergeCell ref="C4:E4"/>
    <mergeCell ref="B63:C64"/>
    <mergeCell ref="B65:C65"/>
    <mergeCell ref="A62:C62"/>
  </mergeCells>
  <printOptions/>
  <pageMargins left="0.28" right="0.16" top="0.46" bottom="1" header="0.5" footer="0.5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2014-03-28T09:07:15Z</cp:lastPrinted>
  <dcterms:created xsi:type="dcterms:W3CDTF">2002-02-14T09:43:26Z</dcterms:created>
  <dcterms:modified xsi:type="dcterms:W3CDTF">2014-11-07T08:18:12Z</dcterms:modified>
  <cp:category/>
  <cp:version/>
  <cp:contentType/>
  <cp:contentStatus/>
</cp:coreProperties>
</file>