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<sst xmlns="http://schemas.openxmlformats.org/spreadsheetml/2006/main" count="49" uniqueCount="49">
  <si>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</si>
  <si>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</si>
  <si>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</si>
  <si>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Сумма, в рублях</t>
  </si>
  <si>
    <t>Всего на покрытие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</si>
  <si>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</si>
  <si>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бюджетом Городского округа в валюте Российской Федерации</t>
  </si>
  <si>
    <t>Погашение бюджетом Городского округа кредитов, предоставленных кредитными организациями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</si>
  <si>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</si>
  <si>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</si>
  <si>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</si>
  <si>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902 01 06 01 00 04 0000 630</t>
  </si>
  <si>
    <t>902 01 06 01 00 00 0000 000</t>
  </si>
  <si>
    <t>Бюджетные кредиты, предоставленные внутри страны в валюте Российской Федерации</t>
  </si>
  <si>
    <t>Возврат  бюджетных кредитов, предоставленных внутри страны в валюте Российской Федерации</t>
  </si>
  <si>
    <t xml:space="preserve">Предоставление бюджетных кредитов внутри страны в валюте Российской Федерации </t>
  </si>
  <si>
    <t xml:space="preserve">Предоставление бюджетных кредитов юридическим лицам из бюджета Городского округа  Российской Федерации в валюте Российской Федерации </t>
  </si>
  <si>
    <t>919 01 02 00 00 00 0000 000</t>
  </si>
  <si>
    <t>919 01 02 00 00 04 0000 710</t>
  </si>
  <si>
    <t>919 01 02 00 00 04 0000 810</t>
  </si>
  <si>
    <t>919 01 03 00 00 00 0000 000</t>
  </si>
  <si>
    <t>919 01 05 00 00 00 0000 000</t>
  </si>
  <si>
    <t>919 01 05 02 01 04 0000 510</t>
  </si>
  <si>
    <t>919 01 05 02 01 04 0000 610</t>
  </si>
  <si>
    <t>919 01 06 00 00 00 0000 000</t>
  </si>
  <si>
    <t>919 01 06 04 00 00 0000 000</t>
  </si>
  <si>
    <t>919 01 06 05 00 00 0000 000</t>
  </si>
  <si>
    <t>919 01 06 05 01 04 0000 640</t>
  </si>
  <si>
    <t>919 01 06 05 00 04 0000 500</t>
  </si>
  <si>
    <t>919 01 06 05 01 04 0000 540</t>
  </si>
  <si>
    <t>Средства от продажи акций и иных форм участия в капитале, находящиеся в собственности Городского округа Российской Федерации</t>
  </si>
  <si>
    <t>919 01 03 01 00 04 0000 710</t>
  </si>
  <si>
    <t>919 01 03 01 00 04 0000 810</t>
  </si>
  <si>
    <t>919 01 06 04 01 04 0000 810</t>
  </si>
  <si>
    <t>919 01 06 05 01 04 0000 600</t>
  </si>
  <si>
    <t>СВОД ИСТОЧНИКОВ ВНУТРЕННЕГО ФИНАНСИРОВАНИЯ ДЕФИЦИТА БЮДЖЕТА МО КРАСНОУФИМСКИЙ ОКРУГ НА 2015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</si>
  <si>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</si>
  <si>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</si>
  <si>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</si>
  <si>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</si>
  <si>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Возврат бюджетных кредитов, предоставленных юридическим лицам из бюджетов городских округов в валюте Российской  Федерации</t>
  </si>
  <si>
    <t>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</si>
  <si>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 xml:space="preserve">Бюджетные кредиты от других бюджетов бюджетной системы Российской Федерации </t>
  </si>
  <si>
    <t xml:space="preserve">Исполнение государственных и муниципальных гарантий </t>
  </si>
  <si>
    <t>Приложение №5</t>
  </si>
  <si>
    <t>в рублях</t>
  </si>
  <si>
    <t>в %</t>
  </si>
  <si>
    <t>Исполнено в 2015 году</t>
  </si>
  <si>
    <t xml:space="preserve">к решению Думы МО Красноуфимский округ                                                                   от   .  .2016г. № 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</si>
</sst>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textRotation="90"/>
    </xf>
    <xf numFmtId="4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vertical="center" wrapText="1"/>
    </xf>
    <xf numFmtId="0" fontId="2" fillId="0" borderId="10" xfId="0" applyFont="1" applyBorder="1" applyAlignment="1">
      <alignment vertical="top"/>
    </xf>
    <xf numFmtId="166" fontId="5" fillId="0" borderId="10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B1">
      <selection activeCell="C2" sqref="C2:E4"/>
    </sheetView>
  </sheetViews>
  <sheetFormatPr defaultColWidth="9.00390625" defaultRowHeight="12.75"/>
  <cols>
    <col min="1" max="1" width="5.375" style="1" customWidth="1"/>
    <col min="2" max="2" width="44.625" style="0" customWidth="1"/>
    <col min="3" max="3" width="27.625" style="1" customWidth="1"/>
    <col min="4" max="4" width="17.375" style="0" customWidth="1"/>
    <col min="5" max="5" width="17.875" style="0" customWidth="1"/>
    <col min="6" max="6" width="6.50390625" style="0" customWidth="1"/>
  </cols>
  <sheetData>
    <row r="1" spans="3:5" ht="12.75">
      <c r="C1" s="32" t="s">
        <v>44</v>
      </c>
      <c r="D1" s="32"/>
      <c r="E1" s="32"/>
    </row>
    <row r="2" spans="3:5" ht="12.75" customHeight="1">
      <c r="C2" s="33" t="s">
        <v>48</v>
      </c>
      <c r="D2" s="33"/>
      <c r="E2" s="33"/>
    </row>
    <row r="3" spans="3:5" ht="12.75">
      <c r="C3" s="33"/>
      <c r="D3" s="33"/>
      <c r="E3" s="33"/>
    </row>
    <row r="4" spans="3:5" ht="3" customHeight="1">
      <c r="C4" s="33"/>
      <c r="D4" s="33"/>
      <c r="E4" s="33"/>
    </row>
    <row r="5" spans="2:4" ht="12.75" customHeight="1">
      <c r="B5" s="34" t="s">
        <v>35</v>
      </c>
      <c r="C5" s="34"/>
      <c r="D5" s="34"/>
    </row>
    <row r="6" spans="2:4" ht="12.75" customHeight="1">
      <c r="B6" s="34"/>
      <c r="C6" s="34"/>
      <c r="D6" s="34"/>
    </row>
    <row r="7" spans="2:4" ht="12.75" customHeight="1">
      <c r="B7" s="34"/>
      <c r="C7" s="34"/>
      <c r="D7" s="34"/>
    </row>
    <row r="8" ht="12.75">
      <c r="B8" s="2"/>
    </row>
    <row r="9" spans="1:6" ht="12.75" customHeight="1">
      <c r="A9" s="35" t="s">
        <v>0</v>
      </c>
      <c r="B9" s="36" t="s">
        <v>1</v>
      </c>
      <c r="C9" s="36" t="s">
        <v>2</v>
      </c>
      <c r="D9" s="36" t="s">
        <v>3</v>
      </c>
      <c r="E9" s="26" t="s">
        <v>47</v>
      </c>
      <c r="F9" s="27"/>
    </row>
    <row r="10" spans="1:6" ht="12.75" customHeight="1">
      <c r="A10" s="35"/>
      <c r="B10" s="37"/>
      <c r="C10" s="37"/>
      <c r="D10" s="37"/>
      <c r="E10" s="28"/>
      <c r="F10" s="29"/>
    </row>
    <row r="11" spans="1:6" ht="4.5" customHeight="1">
      <c r="A11" s="35"/>
      <c r="B11" s="37"/>
      <c r="C11" s="37"/>
      <c r="D11" s="37"/>
      <c r="E11" s="28"/>
      <c r="F11" s="29"/>
    </row>
    <row r="12" spans="1:6" ht="22.5" customHeight="1" hidden="1">
      <c r="A12" s="35"/>
      <c r="B12" s="37"/>
      <c r="C12" s="37"/>
      <c r="D12" s="37"/>
      <c r="E12" s="30"/>
      <c r="F12" s="31"/>
    </row>
    <row r="13" spans="1:6" ht="23.25" customHeight="1">
      <c r="A13" s="21"/>
      <c r="B13" s="38"/>
      <c r="C13" s="38"/>
      <c r="D13" s="38"/>
      <c r="E13" s="24" t="s">
        <v>45</v>
      </c>
      <c r="F13" s="24" t="s">
        <v>46</v>
      </c>
    </row>
    <row r="14" spans="1:6" ht="15">
      <c r="A14" s="5">
        <v>1</v>
      </c>
      <c r="B14" s="5">
        <v>2</v>
      </c>
      <c r="C14" s="5">
        <v>3</v>
      </c>
      <c r="D14" s="5">
        <v>4</v>
      </c>
      <c r="E14" s="5">
        <v>4</v>
      </c>
      <c r="F14" s="22"/>
    </row>
    <row r="15" spans="1:6" ht="15">
      <c r="A15" s="9">
        <v>1</v>
      </c>
      <c r="B15" s="6" t="s">
        <v>4</v>
      </c>
      <c r="C15" s="12"/>
      <c r="D15" s="13">
        <f>D19+D22+D25+D16</f>
        <v>42847746.67000008</v>
      </c>
      <c r="E15" s="13">
        <f>E19+E22+E25+E16</f>
        <v>7048809.49000001</v>
      </c>
      <c r="F15" s="25">
        <f>IF(D15=0,"-",IF(E15/D15*100&gt;110,"свыше 100",ROUND((E15/D15*100),1)))</f>
        <v>16.5</v>
      </c>
    </row>
    <row r="16" spans="1:8" ht="30.75" customHeight="1" hidden="1">
      <c r="A16" s="10">
        <v>2</v>
      </c>
      <c r="B16" s="6" t="s">
        <v>5</v>
      </c>
      <c r="C16" s="12" t="s">
        <v>17</v>
      </c>
      <c r="D16" s="13">
        <f>D17-D18</f>
        <v>0</v>
      </c>
      <c r="E16" s="13">
        <f>E17-E18</f>
        <v>0</v>
      </c>
      <c r="F16" s="23"/>
      <c r="G16" s="3"/>
      <c r="H16" s="3"/>
    </row>
    <row r="17" spans="1:6" ht="46.5" hidden="1">
      <c r="A17" s="11">
        <v>3</v>
      </c>
      <c r="B17" s="7" t="s">
        <v>6</v>
      </c>
      <c r="C17" s="14" t="s">
        <v>18</v>
      </c>
      <c r="D17" s="15">
        <v>0</v>
      </c>
      <c r="E17" s="15">
        <v>0</v>
      </c>
      <c r="F17" s="22"/>
    </row>
    <row r="18" spans="1:6" ht="62.25" hidden="1">
      <c r="A18" s="11">
        <v>4</v>
      </c>
      <c r="B18" s="7" t="s">
        <v>7</v>
      </c>
      <c r="C18" s="14" t="s">
        <v>19</v>
      </c>
      <c r="D18" s="15">
        <v>0</v>
      </c>
      <c r="E18" s="15">
        <v>0</v>
      </c>
      <c r="F18" s="22"/>
    </row>
    <row r="19" spans="1:6" ht="46.5">
      <c r="A19" s="11">
        <v>2</v>
      </c>
      <c r="B19" s="8" t="s">
        <v>42</v>
      </c>
      <c r="C19" s="16" t="s">
        <v>20</v>
      </c>
      <c r="D19" s="17">
        <f>D20-D21</f>
        <v>-4581961</v>
      </c>
      <c r="E19" s="17">
        <f>E20-E21</f>
        <v>-1700281</v>
      </c>
      <c r="F19" s="25">
        <f aca="true" t="shared" si="0" ref="F19:F32">IF(D19=0,"-",IF(E19/D19*100&gt;110,"свыше 100",ROUND((E19/D19*100),1)))</f>
        <v>37.1</v>
      </c>
    </row>
    <row r="20" spans="1:6" ht="62.25">
      <c r="A20" s="11">
        <v>3</v>
      </c>
      <c r="B20" s="7" t="s">
        <v>36</v>
      </c>
      <c r="C20" s="14" t="s">
        <v>31</v>
      </c>
      <c r="D20" s="15">
        <v>0</v>
      </c>
      <c r="E20" s="15">
        <v>0</v>
      </c>
      <c r="F20" s="25" t="str">
        <f t="shared" si="0"/>
        <v>-</v>
      </c>
    </row>
    <row r="21" spans="1:6" ht="69" customHeight="1">
      <c r="A21" s="11">
        <v>4</v>
      </c>
      <c r="B21" s="7" t="s">
        <v>37</v>
      </c>
      <c r="C21" s="14" t="s">
        <v>32</v>
      </c>
      <c r="D21" s="15">
        <f>1401961+3180000</f>
        <v>4581961</v>
      </c>
      <c r="E21" s="15">
        <v>1700281</v>
      </c>
      <c r="F21" s="25">
        <f t="shared" si="0"/>
        <v>37.1</v>
      </c>
    </row>
    <row r="22" spans="1:6" ht="30.75">
      <c r="A22" s="11">
        <v>5</v>
      </c>
      <c r="B22" s="8" t="s">
        <v>8</v>
      </c>
      <c r="C22" s="16" t="s">
        <v>21</v>
      </c>
      <c r="D22" s="17">
        <f>D24-D23</f>
        <v>18728929.670000076</v>
      </c>
      <c r="E22" s="17">
        <f>E24-E23</f>
        <v>41749070.49000001</v>
      </c>
      <c r="F22" s="25" t="str">
        <f t="shared" si="0"/>
        <v>свыше 100</v>
      </c>
    </row>
    <row r="23" spans="1:6" ht="30.75">
      <c r="A23" s="11">
        <v>6</v>
      </c>
      <c r="B23" s="7" t="s">
        <v>38</v>
      </c>
      <c r="C23" s="14" t="s">
        <v>22</v>
      </c>
      <c r="D23" s="15">
        <f>960598800+D30+D20+29277500+74687452+21825569.45+5710000+39667100+1465594+890280</f>
        <v>1201723073.45</v>
      </c>
      <c r="E23" s="15">
        <v>1162005348.99</v>
      </c>
      <c r="F23" s="25">
        <f t="shared" si="0"/>
        <v>96.7</v>
      </c>
    </row>
    <row r="24" spans="1:6" ht="30.75">
      <c r="A24" s="11">
        <v>7</v>
      </c>
      <c r="B24" s="7" t="s">
        <v>39</v>
      </c>
      <c r="C24" s="14" t="s">
        <v>23</v>
      </c>
      <c r="D24" s="15">
        <f>964608800+D28+D21+72472118.72+74687452-63561.09-9560.96+20651819.45+2600000+39667100+1465594+890280</f>
        <v>1220452003.1200001</v>
      </c>
      <c r="E24" s="15">
        <v>1203754419.48</v>
      </c>
      <c r="F24" s="25">
        <f t="shared" si="0"/>
        <v>98.6</v>
      </c>
    </row>
    <row r="25" spans="1:6" ht="30.75">
      <c r="A25" s="11">
        <v>8</v>
      </c>
      <c r="B25" s="8" t="s">
        <v>9</v>
      </c>
      <c r="C25" s="16" t="s">
        <v>24</v>
      </c>
      <c r="D25" s="17">
        <f>D30-D28</f>
        <v>28700778</v>
      </c>
      <c r="E25" s="17">
        <f>E30-E28</f>
        <v>-32999980</v>
      </c>
      <c r="F25" s="25">
        <f t="shared" si="0"/>
        <v>-115</v>
      </c>
    </row>
    <row r="26" spans="1:6" ht="62.25" hidden="1">
      <c r="A26" s="11">
        <v>12</v>
      </c>
      <c r="B26" s="8" t="s">
        <v>10</v>
      </c>
      <c r="C26" s="16" t="s">
        <v>12</v>
      </c>
      <c r="D26" s="17">
        <v>0</v>
      </c>
      <c r="E26" s="17">
        <v>0</v>
      </c>
      <c r="F26" s="25" t="str">
        <f t="shared" si="0"/>
        <v>-</v>
      </c>
    </row>
    <row r="27" spans="1:6" ht="62.25" hidden="1">
      <c r="A27" s="11">
        <v>13</v>
      </c>
      <c r="B27" s="7" t="s">
        <v>30</v>
      </c>
      <c r="C27" s="14" t="s">
        <v>11</v>
      </c>
      <c r="D27" s="15">
        <v>0</v>
      </c>
      <c r="E27" s="15">
        <v>0</v>
      </c>
      <c r="F27" s="25" t="str">
        <f t="shared" si="0"/>
        <v>-</v>
      </c>
    </row>
    <row r="28" spans="1:6" ht="30.75">
      <c r="A28" s="11">
        <v>9</v>
      </c>
      <c r="B28" s="8" t="s">
        <v>43</v>
      </c>
      <c r="C28" s="16" t="s">
        <v>25</v>
      </c>
      <c r="D28" s="17">
        <f>D29</f>
        <v>38900000</v>
      </c>
      <c r="E28" s="17">
        <f>E29</f>
        <v>32999980</v>
      </c>
      <c r="F28" s="25">
        <f t="shared" si="0"/>
        <v>84.8</v>
      </c>
    </row>
    <row r="29" spans="1:6" ht="124.5">
      <c r="A29" s="11">
        <v>10</v>
      </c>
      <c r="B29" s="7" t="s">
        <v>41</v>
      </c>
      <c r="C29" s="14" t="s">
        <v>33</v>
      </c>
      <c r="D29" s="18">
        <v>38900000</v>
      </c>
      <c r="E29" s="18">
        <v>32999980</v>
      </c>
      <c r="F29" s="25">
        <f t="shared" si="0"/>
        <v>84.8</v>
      </c>
    </row>
    <row r="30" spans="1:6" ht="46.5">
      <c r="A30" s="11">
        <v>11</v>
      </c>
      <c r="B30" s="8" t="s">
        <v>13</v>
      </c>
      <c r="C30" s="16" t="s">
        <v>26</v>
      </c>
      <c r="D30" s="17">
        <f>D31</f>
        <v>67600778</v>
      </c>
      <c r="E30" s="17">
        <f>E31</f>
        <v>0</v>
      </c>
      <c r="F30" s="25">
        <f t="shared" si="0"/>
        <v>0</v>
      </c>
    </row>
    <row r="31" spans="1:6" ht="46.5" hidden="1">
      <c r="A31" s="11">
        <v>12</v>
      </c>
      <c r="B31" s="7" t="s">
        <v>14</v>
      </c>
      <c r="C31" s="14" t="s">
        <v>34</v>
      </c>
      <c r="D31" s="15">
        <f>D32</f>
        <v>67600778</v>
      </c>
      <c r="E31" s="15">
        <f>E32</f>
        <v>0</v>
      </c>
      <c r="F31" s="25">
        <f t="shared" si="0"/>
        <v>0</v>
      </c>
    </row>
    <row r="32" spans="1:6" ht="62.25">
      <c r="A32" s="11">
        <v>12</v>
      </c>
      <c r="B32" s="7" t="s">
        <v>40</v>
      </c>
      <c r="C32" s="14" t="s">
        <v>27</v>
      </c>
      <c r="D32" s="15">
        <f>28700778+30000000+5900000+3000000</f>
        <v>67600778</v>
      </c>
      <c r="E32" s="15">
        <v>0</v>
      </c>
      <c r="F32" s="25">
        <f t="shared" si="0"/>
        <v>0</v>
      </c>
    </row>
    <row r="33" spans="1:5" ht="46.5" hidden="1">
      <c r="A33" s="11">
        <v>19</v>
      </c>
      <c r="B33" s="7" t="s">
        <v>15</v>
      </c>
      <c r="C33" s="14" t="s">
        <v>28</v>
      </c>
      <c r="D33" s="15">
        <v>0</v>
      </c>
      <c r="E33" s="15">
        <v>0</v>
      </c>
    </row>
    <row r="34" spans="1:5" ht="62.25" hidden="1">
      <c r="A34" s="11">
        <v>20</v>
      </c>
      <c r="B34" s="7" t="s">
        <v>16</v>
      </c>
      <c r="C34" s="14" t="s">
        <v>29</v>
      </c>
      <c r="D34" s="15">
        <v>0</v>
      </c>
      <c r="E34" s="15">
        <v>0</v>
      </c>
    </row>
    <row r="35" spans="2:5" ht="12.75">
      <c r="B35" s="4"/>
      <c r="C35" s="19"/>
      <c r="D35" s="20"/>
      <c r="E35" s="20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</sheetData>
  <sheetProtection selectLockedCells="1" selectUnlockedCells="1"/>
  <mergeCells count="8">
    <mergeCell ref="E9:F12"/>
    <mergeCell ref="C1:E1"/>
    <mergeCell ref="C2:E4"/>
    <mergeCell ref="B5:D7"/>
    <mergeCell ref="A9:A12"/>
    <mergeCell ref="B9:B13"/>
    <mergeCell ref="C9:C13"/>
    <mergeCell ref="D9:D13"/>
  </mergeCells>
  <printOptions/>
  <pageMargins left="0.4330708661417323" right="0.1968503937007874" top="0.1968503937007874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cvmih</dc:creator>
  <cp:keywords/>
  <dc:description/>
  <cp:lastModifiedBy>irina</cp:lastModifiedBy>
  <cp:lastPrinted>2016-04-25T10:22:15Z</cp:lastPrinted>
  <dcterms:created xsi:type="dcterms:W3CDTF">2009-05-22T07:55:19Z</dcterms:created>
  <dcterms:modified xsi:type="dcterms:W3CDTF">2016-04-25T10:22:18Z</dcterms:modified>
  <cp:category/>
  <cp:version/>
  <cp:contentType/>
  <cp:contentStatus/>
</cp:coreProperties>
</file>