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5" i="1"/>
  <c r="E14"/>
  <c r="E20"/>
  <c r="C105"/>
  <c r="C101"/>
  <c r="C99"/>
  <c r="C111"/>
  <c r="E94"/>
  <c r="F94"/>
  <c r="G94"/>
  <c r="H94"/>
  <c r="C94" s="1"/>
  <c r="I94"/>
  <c r="J94"/>
  <c r="D94"/>
  <c r="E95"/>
  <c r="F95"/>
  <c r="G95"/>
  <c r="H95"/>
  <c r="C95" s="1"/>
  <c r="I95"/>
  <c r="J95"/>
  <c r="D104"/>
  <c r="C104" s="1"/>
  <c r="E104"/>
  <c r="F104"/>
  <c r="G104"/>
  <c r="H104"/>
  <c r="I104"/>
  <c r="J104"/>
  <c r="C103"/>
  <c r="D115"/>
  <c r="E115"/>
  <c r="G115"/>
  <c r="F115"/>
  <c r="H115"/>
  <c r="I115"/>
  <c r="J115"/>
  <c r="E118"/>
  <c r="D89"/>
  <c r="C117"/>
  <c r="C119"/>
  <c r="C121"/>
  <c r="C123"/>
  <c r="C108"/>
  <c r="C97"/>
  <c r="C76"/>
  <c r="C78"/>
  <c r="C80"/>
  <c r="C82"/>
  <c r="C83"/>
  <c r="C85"/>
  <c r="C86"/>
  <c r="C90"/>
  <c r="C88"/>
  <c r="C57"/>
  <c r="C59"/>
  <c r="C61"/>
  <c r="C62"/>
  <c r="C64"/>
  <c r="C66"/>
  <c r="C68"/>
  <c r="C70"/>
  <c r="C40"/>
  <c r="C41"/>
  <c r="C43"/>
  <c r="C44"/>
  <c r="C46"/>
  <c r="C48"/>
  <c r="C50"/>
  <c r="C51"/>
  <c r="C31"/>
  <c r="C32"/>
  <c r="C34"/>
  <c r="C17"/>
  <c r="C19"/>
  <c r="C21"/>
  <c r="C22"/>
  <c r="C24"/>
  <c r="C25"/>
  <c r="E39"/>
  <c r="F39"/>
  <c r="G39"/>
  <c r="H39"/>
  <c r="I39"/>
  <c r="J39"/>
  <c r="D39"/>
  <c r="D37"/>
  <c r="E75"/>
  <c r="F75"/>
  <c r="G75"/>
  <c r="H75"/>
  <c r="I75"/>
  <c r="J75"/>
  <c r="D75"/>
  <c r="E81"/>
  <c r="F81"/>
  <c r="G81"/>
  <c r="H81"/>
  <c r="I81"/>
  <c r="J81"/>
  <c r="E84"/>
  <c r="F84"/>
  <c r="G84"/>
  <c r="H84"/>
  <c r="I84"/>
  <c r="J84"/>
  <c r="E89"/>
  <c r="F89"/>
  <c r="G89"/>
  <c r="H89"/>
  <c r="I89"/>
  <c r="J89"/>
  <c r="D84"/>
  <c r="D81"/>
  <c r="D100"/>
  <c r="E122"/>
  <c r="F122"/>
  <c r="G122"/>
  <c r="H122"/>
  <c r="I122"/>
  <c r="J122"/>
  <c r="E120"/>
  <c r="F120"/>
  <c r="G120"/>
  <c r="H120"/>
  <c r="I120"/>
  <c r="J120"/>
  <c r="D114"/>
  <c r="D113" s="1"/>
  <c r="D120"/>
  <c r="D122"/>
  <c r="F102"/>
  <c r="E102" s="1"/>
  <c r="C102" s="1"/>
  <c r="G102"/>
  <c r="H102"/>
  <c r="I102"/>
  <c r="J102"/>
  <c r="D102"/>
  <c r="D116"/>
  <c r="D118"/>
  <c r="E116"/>
  <c r="F116"/>
  <c r="G116"/>
  <c r="H116"/>
  <c r="I116"/>
  <c r="J116"/>
  <c r="D73"/>
  <c r="F73"/>
  <c r="G73"/>
  <c r="H73"/>
  <c r="I73"/>
  <c r="J73"/>
  <c r="E74"/>
  <c r="E73"/>
  <c r="D74"/>
  <c r="F74"/>
  <c r="F72" s="1"/>
  <c r="G74"/>
  <c r="H74"/>
  <c r="I74"/>
  <c r="J74"/>
  <c r="E77"/>
  <c r="E114"/>
  <c r="E113" s="1"/>
  <c r="F114"/>
  <c r="G114"/>
  <c r="H114"/>
  <c r="I114"/>
  <c r="J114"/>
  <c r="F107"/>
  <c r="E110"/>
  <c r="E109" s="1"/>
  <c r="E107" s="1"/>
  <c r="F110"/>
  <c r="G110"/>
  <c r="G109" s="1"/>
  <c r="G107" s="1"/>
  <c r="H110"/>
  <c r="H109" s="1"/>
  <c r="H107" s="1"/>
  <c r="I110"/>
  <c r="I109" s="1"/>
  <c r="I107" s="1"/>
  <c r="J110"/>
  <c r="J109" s="1"/>
  <c r="J107" s="1"/>
  <c r="D110"/>
  <c r="D109" s="1"/>
  <c r="C109" s="1"/>
  <c r="F118"/>
  <c r="G118"/>
  <c r="H118"/>
  <c r="I118"/>
  <c r="J118"/>
  <c r="D93"/>
  <c r="D9" s="1"/>
  <c r="F93"/>
  <c r="F9" s="1"/>
  <c r="G93"/>
  <c r="G9" s="1"/>
  <c r="H93"/>
  <c r="H9" s="1"/>
  <c r="I93"/>
  <c r="I9" s="1"/>
  <c r="J93"/>
  <c r="J9" s="1"/>
  <c r="E93"/>
  <c r="E92" s="1"/>
  <c r="E100"/>
  <c r="F100"/>
  <c r="G100"/>
  <c r="H100"/>
  <c r="I100"/>
  <c r="J100"/>
  <c r="E98"/>
  <c r="F98"/>
  <c r="G98"/>
  <c r="H98"/>
  <c r="I98"/>
  <c r="J98"/>
  <c r="D98"/>
  <c r="C98" s="1"/>
  <c r="D96"/>
  <c r="G96"/>
  <c r="H96"/>
  <c r="I96"/>
  <c r="J96"/>
  <c r="F96"/>
  <c r="E96"/>
  <c r="E54"/>
  <c r="F54"/>
  <c r="G54"/>
  <c r="H54"/>
  <c r="I54"/>
  <c r="J54"/>
  <c r="D54"/>
  <c r="E55"/>
  <c r="F55"/>
  <c r="G55"/>
  <c r="H55"/>
  <c r="I55"/>
  <c r="J55"/>
  <c r="D55"/>
  <c r="E69"/>
  <c r="F69"/>
  <c r="G69"/>
  <c r="H69"/>
  <c r="I69"/>
  <c r="J69"/>
  <c r="E67"/>
  <c r="F67"/>
  <c r="G67"/>
  <c r="H67"/>
  <c r="I67"/>
  <c r="J67"/>
  <c r="D67"/>
  <c r="D69"/>
  <c r="E63"/>
  <c r="F63"/>
  <c r="G63"/>
  <c r="H63"/>
  <c r="I63"/>
  <c r="J63"/>
  <c r="D63"/>
  <c r="E65"/>
  <c r="F65"/>
  <c r="G65"/>
  <c r="H65"/>
  <c r="I65"/>
  <c r="J65"/>
  <c r="D65"/>
  <c r="E60"/>
  <c r="F60"/>
  <c r="G60"/>
  <c r="H60"/>
  <c r="I60"/>
  <c r="J60"/>
  <c r="D60"/>
  <c r="D58"/>
  <c r="F58"/>
  <c r="G58"/>
  <c r="H58"/>
  <c r="I58"/>
  <c r="J58"/>
  <c r="E58"/>
  <c r="E56"/>
  <c r="F56"/>
  <c r="G56"/>
  <c r="H56"/>
  <c r="I56"/>
  <c r="J56"/>
  <c r="D56"/>
  <c r="E37"/>
  <c r="F37"/>
  <c r="G37"/>
  <c r="H37"/>
  <c r="I37"/>
  <c r="J37"/>
  <c r="D38"/>
  <c r="F38"/>
  <c r="G38"/>
  <c r="H38"/>
  <c r="I38"/>
  <c r="J38"/>
  <c r="E38"/>
  <c r="E42"/>
  <c r="F42"/>
  <c r="D42"/>
  <c r="D45"/>
  <c r="F45"/>
  <c r="G45"/>
  <c r="H45"/>
  <c r="I45"/>
  <c r="J45"/>
  <c r="E45"/>
  <c r="E47"/>
  <c r="F47"/>
  <c r="G47"/>
  <c r="H47"/>
  <c r="I47"/>
  <c r="J47"/>
  <c r="D47"/>
  <c r="E49"/>
  <c r="F49"/>
  <c r="G49"/>
  <c r="H49"/>
  <c r="I49"/>
  <c r="J49"/>
  <c r="D49"/>
  <c r="D14"/>
  <c r="F14"/>
  <c r="G14"/>
  <c r="H14"/>
  <c r="I14"/>
  <c r="J14"/>
  <c r="D20"/>
  <c r="F20"/>
  <c r="G20"/>
  <c r="H20"/>
  <c r="I20"/>
  <c r="J20"/>
  <c r="D15"/>
  <c r="F15"/>
  <c r="F11" s="1"/>
  <c r="G15"/>
  <c r="G11" s="1"/>
  <c r="H15"/>
  <c r="H11" s="1"/>
  <c r="I15"/>
  <c r="I11" s="1"/>
  <c r="J15"/>
  <c r="J11" s="1"/>
  <c r="E15"/>
  <c r="E11" s="1"/>
  <c r="D23"/>
  <c r="F23"/>
  <c r="G23"/>
  <c r="H23"/>
  <c r="I23"/>
  <c r="J23"/>
  <c r="E23"/>
  <c r="D18"/>
  <c r="F18"/>
  <c r="G18"/>
  <c r="H18"/>
  <c r="I18"/>
  <c r="J18"/>
  <c r="E18"/>
  <c r="D16"/>
  <c r="F16"/>
  <c r="G16"/>
  <c r="H16"/>
  <c r="I16"/>
  <c r="J16"/>
  <c r="E16"/>
  <c r="D33"/>
  <c r="D30"/>
  <c r="D29"/>
  <c r="D28"/>
  <c r="F28"/>
  <c r="G28"/>
  <c r="H28"/>
  <c r="I28"/>
  <c r="J28"/>
  <c r="E28"/>
  <c r="F29"/>
  <c r="G29"/>
  <c r="H29"/>
  <c r="I29"/>
  <c r="I27" s="1"/>
  <c r="J29"/>
  <c r="F30"/>
  <c r="G30"/>
  <c r="H30"/>
  <c r="I30"/>
  <c r="J30"/>
  <c r="F33"/>
  <c r="G33"/>
  <c r="H33"/>
  <c r="I33"/>
  <c r="J33"/>
  <c r="E30"/>
  <c r="E29"/>
  <c r="E33"/>
  <c r="E79"/>
  <c r="F79"/>
  <c r="G79"/>
  <c r="H79"/>
  <c r="I79"/>
  <c r="J79"/>
  <c r="D79"/>
  <c r="G77"/>
  <c r="F77"/>
  <c r="H77"/>
  <c r="I77"/>
  <c r="J77"/>
  <c r="D77"/>
  <c r="D87"/>
  <c r="G87"/>
  <c r="H87"/>
  <c r="I87"/>
  <c r="J87"/>
  <c r="F87"/>
  <c r="E87"/>
  <c r="C120" l="1"/>
  <c r="D92"/>
  <c r="H92"/>
  <c r="G27"/>
  <c r="C122"/>
  <c r="I92"/>
  <c r="C110"/>
  <c r="J92"/>
  <c r="F92"/>
  <c r="D36"/>
  <c r="G92"/>
  <c r="D11"/>
  <c r="J10"/>
  <c r="J8" s="1"/>
  <c r="H10"/>
  <c r="F10"/>
  <c r="F8" s="1"/>
  <c r="E10"/>
  <c r="I10"/>
  <c r="I8" s="1"/>
  <c r="G10"/>
  <c r="G8" s="1"/>
  <c r="D13"/>
  <c r="H8"/>
  <c r="C42"/>
  <c r="C54"/>
  <c r="D10"/>
  <c r="E9"/>
  <c r="C28"/>
  <c r="C73"/>
  <c r="C14"/>
  <c r="C114"/>
  <c r="D107"/>
  <c r="C107" s="1"/>
  <c r="C87"/>
  <c r="C79"/>
  <c r="C30"/>
  <c r="C18"/>
  <c r="C23"/>
  <c r="C47"/>
  <c r="C37"/>
  <c r="E36"/>
  <c r="C58"/>
  <c r="C65"/>
  <c r="F53"/>
  <c r="D53"/>
  <c r="C100"/>
  <c r="C116"/>
  <c r="C89"/>
  <c r="C84"/>
  <c r="C81"/>
  <c r="C77"/>
  <c r="C33"/>
  <c r="C16"/>
  <c r="C20"/>
  <c r="C45"/>
  <c r="F36"/>
  <c r="C56"/>
  <c r="C60"/>
  <c r="C63"/>
  <c r="C67"/>
  <c r="C69"/>
  <c r="E53"/>
  <c r="C93"/>
  <c r="C118"/>
  <c r="F113"/>
  <c r="C75"/>
  <c r="C39"/>
  <c r="C115"/>
  <c r="I113"/>
  <c r="G113"/>
  <c r="J113"/>
  <c r="H113"/>
  <c r="C74"/>
  <c r="I72"/>
  <c r="G72"/>
  <c r="J72"/>
  <c r="H72"/>
  <c r="C55"/>
  <c r="I53"/>
  <c r="G53"/>
  <c r="J53"/>
  <c r="H53"/>
  <c r="C49"/>
  <c r="C38"/>
  <c r="I36"/>
  <c r="G36"/>
  <c r="J36"/>
  <c r="H36"/>
  <c r="C29"/>
  <c r="C15"/>
  <c r="C96"/>
  <c r="E27"/>
  <c r="E72"/>
  <c r="D72"/>
  <c r="J27"/>
  <c r="H27"/>
  <c r="F27"/>
  <c r="D27"/>
  <c r="I13"/>
  <c r="G13"/>
  <c r="E13"/>
  <c r="J13"/>
  <c r="H13"/>
  <c r="F13"/>
  <c r="C92" l="1"/>
  <c r="D8"/>
  <c r="C11"/>
  <c r="C10"/>
  <c r="E8"/>
  <c r="C9"/>
  <c r="C113"/>
  <c r="C72"/>
  <c r="C53"/>
  <c r="C36"/>
  <c r="C27"/>
  <c r="C13"/>
  <c r="C8" l="1"/>
</calcChain>
</file>

<file path=xl/sharedStrings.xml><?xml version="1.0" encoding="utf-8"?>
<sst xmlns="http://schemas.openxmlformats.org/spreadsheetml/2006/main" count="138" uniqueCount="75">
  <si>
    <r>
      <t>приложение № 2 к Муниципальной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программе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2020 годы»</t>
    </r>
  </si>
  <si>
    <t>ПЛАН</t>
  </si>
  <si>
    <t xml:space="preserve">   всего   </t>
  </si>
  <si>
    <t xml:space="preserve"> 2014 год </t>
  </si>
  <si>
    <t xml:space="preserve"> 2015 год </t>
  </si>
  <si>
    <t xml:space="preserve"> 2016 год </t>
  </si>
  <si>
    <t xml:space="preserve"> 2017 год </t>
  </si>
  <si>
    <t xml:space="preserve"> 2018 год </t>
  </si>
  <si>
    <t xml:space="preserve"> 2019 год </t>
  </si>
  <si>
    <t xml:space="preserve"> 2020 год </t>
  </si>
  <si>
    <t xml:space="preserve">                 Объем расходов на выполнение мероприятия за счет всех  источников ресурсного обеспечения, тыс. рублей                 </t>
  </si>
  <si>
    <t xml:space="preserve">  N  строки </t>
  </si>
  <si>
    <t>Наименование  мероприятия/ источники расходов на финансирование</t>
  </si>
  <si>
    <t xml:space="preserve">ВСЕГО ПО МУНИЦИПАЛЬНОЙ ПРОГРАММЕ, В ТОМ ЧИСЛЕ: </t>
  </si>
  <si>
    <t>Федеральный бюджет</t>
  </si>
  <si>
    <t xml:space="preserve">областной бюджет        </t>
  </si>
  <si>
    <t xml:space="preserve">местный бюджет          </t>
  </si>
  <si>
    <t>Всего по подпрограмме</t>
  </si>
  <si>
    <t>1. Бюджетные инвестиции в объекты жилищно-коммунального хозяйства</t>
  </si>
  <si>
    <t>Местный бюджет</t>
  </si>
  <si>
    <t>2. Разработка проектной документации на объекты строительства и реконструкции коммунальной инфраструктуры</t>
  </si>
  <si>
    <t xml:space="preserve">3. Модернизация объектов коммунального  хозяйства </t>
  </si>
  <si>
    <t>Областной бюджет</t>
  </si>
  <si>
    <t>Подпрограмма 2: «Повышение качества условий проживания населения МО Красноуфимский округ»</t>
  </si>
  <si>
    <t>Подпрограмма 3: «Энергосбережение и повышение энергетической эффективности МО Красноуфимский округ»</t>
  </si>
  <si>
    <t>Подпрограмма 4: «Комплексное благоустройство территории МО Красноуфимский округ»</t>
  </si>
  <si>
    <t>Подпрограмма 5: «Развитие и обеспечение сохранности системы автомобильных дорог местного значения на территории МО Красноуфимский округ»</t>
  </si>
  <si>
    <t>Подпрограмма 6: «Социальная поддержка граждан и осуществление переданных полномочий Российской Федерации и Свердловской области по предоставлению поддержки отдельных категорий граждан в МО Красноуфимский округ»</t>
  </si>
  <si>
    <t xml:space="preserve">Областной бюджет        </t>
  </si>
  <si>
    <t xml:space="preserve">Областной бюджет </t>
  </si>
  <si>
    <t>Подпрограмма 8: «Обеспечение реализации муниципальной программы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</si>
  <si>
    <t>Подпрограмма 1: «Комплексное развитие и модернизация системы коммунальной инфраструктуры МО Красноуфимский округ»</t>
  </si>
  <si>
    <t>Номер строки    целевых  показателей</t>
  </si>
  <si>
    <t xml:space="preserve">Местный бюджет          </t>
  </si>
  <si>
    <t>1,2,3</t>
  </si>
  <si>
    <t>1,2,3,4</t>
  </si>
  <si>
    <t>10,11,12</t>
  </si>
  <si>
    <t>15,17,18</t>
  </si>
  <si>
    <t>15,16,17,18</t>
  </si>
  <si>
    <t>областной бюджет</t>
  </si>
  <si>
    <t>Подпрограмма 7: «Развитие транспорта и транспортной инфраструктуры в МО Красноуфимский округ»</t>
  </si>
  <si>
    <t>местный бюджет</t>
  </si>
  <si>
    <t>4. Строительство объектов коммунальной инфраструктуры</t>
  </si>
  <si>
    <t>1 . Формирование жилищного фонда для переселения граждан из жилых помещений, признанных непригодными для проживания</t>
  </si>
  <si>
    <t>2. Капитальный ремонт муниципального жилого фонда</t>
  </si>
  <si>
    <t>1. Модернизация систем и объектов коммунальной инфраструктуры, наружного освещения населенных пунктов</t>
  </si>
  <si>
    <t xml:space="preserve">2. Внедрение энергосберегающих материалов и технологий </t>
  </si>
  <si>
    <t xml:space="preserve">3. Разработка проектной документации </t>
  </si>
  <si>
    <t>4. Экспертиза проектной документации</t>
  </si>
  <si>
    <t>5. 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</si>
  <si>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1. Мероприятия по содержанию сетей наружного освещение населенных пунктов</t>
  </si>
  <si>
    <t>2. Организация и содержание мест захоронений</t>
  </si>
  <si>
    <t>3. Реконструкция и капитальный ремонт дворовых территорий многоквартирных домов</t>
  </si>
  <si>
    <t>4. Бюджетные инвестиции в объекты благоустройства</t>
  </si>
  <si>
    <t>5. Прочие мероприятия по благоустройству</t>
  </si>
  <si>
    <t>1. Разработка проектной документации на объекты строительства и реконструкции автомобильных дорог общего пользования местного значения</t>
  </si>
  <si>
    <t>2. Содержание автомобильных дорог общего пользования местного значения и искусственных сооружений, расположенных на них</t>
  </si>
  <si>
    <t>3. Ремонт автомобильных дорог общего пользования местного значения и искусственных сооружений, расположенных на них</t>
  </si>
  <si>
    <t>4. Капитальный ремонт автомобильных дорог общего пользования местного значения</t>
  </si>
  <si>
    <t>5. Строительство и реконструкция автомобильных дорог общего пользования местного значения</t>
  </si>
  <si>
    <t>6. Мероприятия по повышению безопасности дорожного движения на территории МО Красноуфимский округ</t>
  </si>
  <si>
    <t>7. Разработка и согласование схемы развития и обеспечения сохранности автомобильных дорог общего пользования местного значения</t>
  </si>
  <si>
    <t>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</si>
  <si>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</si>
  <si>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</si>
  <si>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4. Компенсация недополученных доходов по услугам бани</t>
  </si>
  <si>
    <t>5. Обеспечение деятельности по предоставлению субсидий организациям или ИП, являющемися исполнителями коммунальных услуг в целях возмещения затрат, связанных с предоставления гражданам мер социальной поддержки по частичному освобождению от платы за комммунальные услуги</t>
  </si>
  <si>
    <t>1. Содержание отдела ЖКХ</t>
  </si>
  <si>
    <t>2. Содержание отдела ЕДДС</t>
  </si>
  <si>
    <t>3. Содержание отдела субсидий</t>
  </si>
  <si>
    <t>4. Содержание отдела компенсаций</t>
  </si>
  <si>
    <t xml:space="preserve">6. Разработка проектной документации </t>
  </si>
  <si>
    <t>7. Строительство объектов благоустройства</t>
  </si>
  <si>
    <t>МЕРОПРИЯТИЙ ПО ВЫПОЛНЕНИЮ МУНИЦИПАЛЬНОЙ ПРОГРАММЫ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2020 ГОДА»</t>
  </si>
  <si>
    <t>1. Проведение отдельных мероприятий в области автомобильного транспорта (возмещение затрат перевозчикам по субсидируемым маршрутам)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</si>
</sst>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color theme="1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wrapText="1"/>
    </xf>
    <xf numFmtId="164" fontId="1" fillId="0" borderId="0" xfId="0" applyNumberFormat="1" applyFont="1" applyAlignment="1"/>
    <xf numFmtId="164" fontId="3" fillId="0" borderId="1" xfId="0" applyNumberFormat="1" applyFont="1" applyBorder="1" applyAlignment="1">
      <alignment wrapText="1"/>
    </xf>
    <xf numFmtId="164" fontId="3" fillId="0" borderId="0" xfId="0" applyNumberFormat="1" applyFont="1"/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3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3" fillId="2" borderId="0" xfId="0" applyNumberFormat="1" applyFont="1" applyFill="1"/>
    <xf numFmtId="164" fontId="4" fillId="2" borderId="2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topLeftCell="A101" workbookViewId="0">
      <selection activeCell="B108" sqref="B108"/>
    </sheetView>
  </sheetViews>
  <sheetFormatPr defaultRowHeight="12.75"/>
  <cols>
    <col min="1" max="1" width="4.85546875" style="8" customWidth="1"/>
    <col min="2" max="2" width="33.5703125" style="8" customWidth="1"/>
    <col min="3" max="4" width="11.7109375" style="1" customWidth="1"/>
    <col min="5" max="10" width="11" style="1" customWidth="1"/>
    <col min="11" max="11" width="7.28515625" style="15" customWidth="1"/>
    <col min="12" max="16384" width="9.140625" style="1"/>
  </cols>
  <sheetData>
    <row r="1" spans="1:16" ht="85.5" customHeight="1">
      <c r="I1" s="23" t="s">
        <v>0</v>
      </c>
      <c r="J1" s="23"/>
      <c r="K1" s="23"/>
    </row>
    <row r="2" spans="1:16">
      <c r="A2" s="9"/>
      <c r="B2" s="9"/>
      <c r="C2" s="5"/>
      <c r="D2" s="5"/>
      <c r="E2" s="3" t="s">
        <v>1</v>
      </c>
      <c r="H2" s="5"/>
      <c r="I2" s="5"/>
      <c r="J2" s="5"/>
      <c r="K2" s="13"/>
      <c r="L2" s="5"/>
      <c r="M2" s="5"/>
      <c r="N2" s="5"/>
      <c r="O2" s="2"/>
      <c r="P2" s="4"/>
    </row>
    <row r="3" spans="1:16" ht="27" customHeight="1">
      <c r="A3" s="23" t="s">
        <v>73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"/>
      <c r="M3" s="2"/>
      <c r="N3" s="2"/>
      <c r="O3" s="2"/>
      <c r="P3" s="4"/>
    </row>
    <row r="5" spans="1:16" ht="74.25" customHeight="1">
      <c r="A5" s="10" t="s">
        <v>11</v>
      </c>
      <c r="B5" s="11" t="s">
        <v>12</v>
      </c>
      <c r="C5" s="24" t="s">
        <v>10</v>
      </c>
      <c r="D5" s="25"/>
      <c r="E5" s="25"/>
      <c r="F5" s="25"/>
      <c r="G5" s="25"/>
      <c r="H5" s="25"/>
      <c r="I5" s="25"/>
      <c r="J5" s="26"/>
      <c r="K5" s="11" t="s">
        <v>32</v>
      </c>
    </row>
    <row r="6" spans="1:16">
      <c r="A6" s="10"/>
      <c r="B6" s="10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14"/>
    </row>
    <row r="7" spans="1:16" s="8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4">
        <v>11</v>
      </c>
    </row>
    <row r="8" spans="1:16" ht="25.5">
      <c r="A8" s="10">
        <v>1</v>
      </c>
      <c r="B8" s="10" t="s">
        <v>13</v>
      </c>
      <c r="C8" s="21">
        <f>D8+E8+F8+G8+H8+I8+J8</f>
        <v>2113682.9179999996</v>
      </c>
      <c r="D8" s="22">
        <f>D9+D10+D11</f>
        <v>160886.05799999999</v>
      </c>
      <c r="E8" s="22">
        <f t="shared" ref="E8:J8" si="0">E9+E10+E11</f>
        <v>130389.49999999999</v>
      </c>
      <c r="F8" s="22">
        <f t="shared" si="0"/>
        <v>142519.16</v>
      </c>
      <c r="G8" s="22">
        <f t="shared" si="0"/>
        <v>482682.29999999993</v>
      </c>
      <c r="H8" s="22">
        <f t="shared" si="0"/>
        <v>418048.29999999993</v>
      </c>
      <c r="I8" s="22">
        <f t="shared" si="0"/>
        <v>350569.29999999993</v>
      </c>
      <c r="J8" s="22">
        <f t="shared" si="0"/>
        <v>428588.29999999993</v>
      </c>
      <c r="K8" s="14"/>
    </row>
    <row r="9" spans="1:16">
      <c r="A9" s="10">
        <v>2</v>
      </c>
      <c r="B9" s="10" t="s">
        <v>14</v>
      </c>
      <c r="C9" s="21">
        <f>D9+E9+F9+G9+H9+I9+J9</f>
        <v>71968</v>
      </c>
      <c r="D9" s="22">
        <f>D93</f>
        <v>9894</v>
      </c>
      <c r="E9" s="22">
        <f t="shared" ref="E9:J9" si="1">E93</f>
        <v>10264</v>
      </c>
      <c r="F9" s="22">
        <f t="shared" si="1"/>
        <v>10362</v>
      </c>
      <c r="G9" s="22">
        <f t="shared" si="1"/>
        <v>10362</v>
      </c>
      <c r="H9" s="22">
        <f t="shared" si="1"/>
        <v>10362</v>
      </c>
      <c r="I9" s="22">
        <f t="shared" si="1"/>
        <v>10362</v>
      </c>
      <c r="J9" s="22">
        <f t="shared" si="1"/>
        <v>10362</v>
      </c>
      <c r="K9" s="14"/>
    </row>
    <row r="10" spans="1:16">
      <c r="A10" s="10">
        <v>3</v>
      </c>
      <c r="B10" s="10" t="s">
        <v>15</v>
      </c>
      <c r="C10" s="21">
        <f>D10+E10+F10+G10+H10+I10+J10</f>
        <v>1744522.5</v>
      </c>
      <c r="D10" s="22">
        <f t="shared" ref="D10:J10" si="2">D14+D28+D37+D54+D73+D94+D114</f>
        <v>108152.5</v>
      </c>
      <c r="E10" s="22">
        <f t="shared" si="2"/>
        <v>77273.999999999985</v>
      </c>
      <c r="F10" s="22">
        <f t="shared" si="2"/>
        <v>89065</v>
      </c>
      <c r="G10" s="22">
        <f t="shared" si="2"/>
        <v>430217.99999999994</v>
      </c>
      <c r="H10" s="22">
        <f t="shared" si="2"/>
        <v>365583.99999999994</v>
      </c>
      <c r="I10" s="22">
        <f t="shared" si="2"/>
        <v>298104.99999999994</v>
      </c>
      <c r="J10" s="22">
        <f t="shared" si="2"/>
        <v>376123.99999999994</v>
      </c>
      <c r="K10" s="14"/>
    </row>
    <row r="11" spans="1:16">
      <c r="A11" s="10">
        <v>4</v>
      </c>
      <c r="B11" s="10" t="s">
        <v>16</v>
      </c>
      <c r="C11" s="21">
        <f>D11+E11+F11+G11+H11+I11+J11</f>
        <v>297192.41799999995</v>
      </c>
      <c r="D11" s="22">
        <f>D15+D29+D38+D55+D74+D115+D95+D109</f>
        <v>42839.557999999997</v>
      </c>
      <c r="E11" s="22">
        <f t="shared" ref="E11:J11" si="3">E15+E29+E38+E55+E74+E115+E95+E109</f>
        <v>42851.5</v>
      </c>
      <c r="F11" s="22">
        <f t="shared" si="3"/>
        <v>43092.160000000003</v>
      </c>
      <c r="G11" s="22">
        <f t="shared" si="3"/>
        <v>42102.3</v>
      </c>
      <c r="H11" s="22">
        <f t="shared" si="3"/>
        <v>42102.3</v>
      </c>
      <c r="I11" s="22">
        <f t="shared" si="3"/>
        <v>42102.3</v>
      </c>
      <c r="J11" s="22">
        <f t="shared" si="3"/>
        <v>42102.3</v>
      </c>
      <c r="K11" s="14"/>
    </row>
    <row r="12" spans="1:16">
      <c r="A12" s="10">
        <v>5</v>
      </c>
      <c r="B12" s="27" t="s">
        <v>31</v>
      </c>
      <c r="C12" s="27"/>
      <c r="D12" s="29"/>
      <c r="E12" s="29"/>
      <c r="F12" s="29"/>
      <c r="G12" s="29"/>
      <c r="H12" s="29"/>
      <c r="I12" s="29"/>
      <c r="J12" s="29"/>
      <c r="K12" s="29"/>
    </row>
    <row r="13" spans="1:16">
      <c r="A13" s="10">
        <v>6</v>
      </c>
      <c r="B13" s="10" t="s">
        <v>17</v>
      </c>
      <c r="C13" s="6">
        <f>D13+E13+F13+G13+H13+I13+J13</f>
        <v>543216.30000000005</v>
      </c>
      <c r="D13" s="6">
        <f>D14+D15</f>
        <v>11897.3</v>
      </c>
      <c r="E13" s="6">
        <f>E14+E15</f>
        <v>9704</v>
      </c>
      <c r="F13" s="6">
        <f t="shared" ref="F13:J13" si="4">F14+F15</f>
        <v>9704</v>
      </c>
      <c r="G13" s="6">
        <f t="shared" si="4"/>
        <v>156307</v>
      </c>
      <c r="H13" s="6">
        <f t="shared" si="4"/>
        <v>129128</v>
      </c>
      <c r="I13" s="6">
        <f t="shared" si="4"/>
        <v>93123</v>
      </c>
      <c r="J13" s="6">
        <f t="shared" si="4"/>
        <v>133353</v>
      </c>
      <c r="K13" s="14"/>
    </row>
    <row r="14" spans="1:16">
      <c r="A14" s="10">
        <v>7</v>
      </c>
      <c r="B14" s="10" t="s">
        <v>15</v>
      </c>
      <c r="C14" s="6">
        <f t="shared" ref="C14:C25" si="5">D14+E14+F14+G14+H14+I14+J14</f>
        <v>475288.3</v>
      </c>
      <c r="D14" s="6">
        <f>D21+D24</f>
        <v>2193.3000000000002</v>
      </c>
      <c r="E14" s="6">
        <f>E21+E24</f>
        <v>0</v>
      </c>
      <c r="F14" s="6">
        <f t="shared" ref="F14:J14" si="6">F21+F24</f>
        <v>0</v>
      </c>
      <c r="G14" s="6">
        <f t="shared" si="6"/>
        <v>146603</v>
      </c>
      <c r="H14" s="6">
        <f t="shared" si="6"/>
        <v>119424</v>
      </c>
      <c r="I14" s="6">
        <f t="shared" si="6"/>
        <v>83419</v>
      </c>
      <c r="J14" s="6">
        <f t="shared" si="6"/>
        <v>123649</v>
      </c>
      <c r="K14" s="14"/>
    </row>
    <row r="15" spans="1:16">
      <c r="A15" s="10">
        <v>8</v>
      </c>
      <c r="B15" s="10" t="s">
        <v>16</v>
      </c>
      <c r="C15" s="6">
        <f t="shared" si="5"/>
        <v>67928</v>
      </c>
      <c r="D15" s="6">
        <f>D17+D19+D22+D25</f>
        <v>9704</v>
      </c>
      <c r="E15" s="6">
        <f>E17+E19+E22+E25</f>
        <v>9704</v>
      </c>
      <c r="F15" s="6">
        <f t="shared" ref="F15:J15" si="7">F17+F19+F22+F25</f>
        <v>9704</v>
      </c>
      <c r="G15" s="6">
        <f t="shared" si="7"/>
        <v>9704</v>
      </c>
      <c r="H15" s="6">
        <f t="shared" si="7"/>
        <v>9704</v>
      </c>
      <c r="I15" s="6">
        <f t="shared" si="7"/>
        <v>9704</v>
      </c>
      <c r="J15" s="6">
        <f t="shared" si="7"/>
        <v>9704</v>
      </c>
      <c r="K15" s="14"/>
    </row>
    <row r="16" spans="1:16" ht="25.5">
      <c r="A16" s="10">
        <v>9</v>
      </c>
      <c r="B16" s="12" t="s">
        <v>18</v>
      </c>
      <c r="C16" s="6">
        <f t="shared" si="5"/>
        <v>23100</v>
      </c>
      <c r="D16" s="6">
        <f>D17</f>
        <v>3300</v>
      </c>
      <c r="E16" s="6">
        <f>E17</f>
        <v>3300</v>
      </c>
      <c r="F16" s="6">
        <f t="shared" ref="F16:J16" si="8">F17</f>
        <v>3300</v>
      </c>
      <c r="G16" s="6">
        <f t="shared" si="8"/>
        <v>3300</v>
      </c>
      <c r="H16" s="6">
        <f t="shared" si="8"/>
        <v>3300</v>
      </c>
      <c r="I16" s="6">
        <f t="shared" si="8"/>
        <v>3300</v>
      </c>
      <c r="J16" s="6">
        <f t="shared" si="8"/>
        <v>3300</v>
      </c>
      <c r="K16" s="14" t="s">
        <v>34</v>
      </c>
    </row>
    <row r="17" spans="1:11">
      <c r="A17" s="10">
        <v>10</v>
      </c>
      <c r="B17" s="12" t="s">
        <v>19</v>
      </c>
      <c r="C17" s="6">
        <f t="shared" si="5"/>
        <v>23100</v>
      </c>
      <c r="D17" s="6">
        <v>3300</v>
      </c>
      <c r="E17" s="6">
        <v>3300</v>
      </c>
      <c r="F17" s="6">
        <v>3300</v>
      </c>
      <c r="G17" s="6">
        <v>3300</v>
      </c>
      <c r="H17" s="6">
        <v>3300</v>
      </c>
      <c r="I17" s="6">
        <v>3300</v>
      </c>
      <c r="J17" s="6">
        <v>3300</v>
      </c>
      <c r="K17" s="14"/>
    </row>
    <row r="18" spans="1:11" ht="51">
      <c r="A18" s="10">
        <v>11</v>
      </c>
      <c r="B18" s="12" t="s">
        <v>20</v>
      </c>
      <c r="C18" s="6">
        <f t="shared" si="5"/>
        <v>24500</v>
      </c>
      <c r="D18" s="6">
        <f>D19</f>
        <v>3500</v>
      </c>
      <c r="E18" s="6">
        <f>E19</f>
        <v>3500</v>
      </c>
      <c r="F18" s="6">
        <f t="shared" ref="F18:J18" si="9">F19</f>
        <v>3500</v>
      </c>
      <c r="G18" s="6">
        <f t="shared" si="9"/>
        <v>3500</v>
      </c>
      <c r="H18" s="6">
        <f t="shared" si="9"/>
        <v>3500</v>
      </c>
      <c r="I18" s="6">
        <f t="shared" si="9"/>
        <v>3500</v>
      </c>
      <c r="J18" s="6">
        <f t="shared" si="9"/>
        <v>3500</v>
      </c>
      <c r="K18" s="14">
        <v>4</v>
      </c>
    </row>
    <row r="19" spans="1:11">
      <c r="A19" s="10">
        <v>12</v>
      </c>
      <c r="B19" s="12" t="s">
        <v>19</v>
      </c>
      <c r="C19" s="6">
        <f t="shared" si="5"/>
        <v>24500</v>
      </c>
      <c r="D19" s="6">
        <v>3500</v>
      </c>
      <c r="E19" s="6">
        <v>3500</v>
      </c>
      <c r="F19" s="6">
        <v>3500</v>
      </c>
      <c r="G19" s="6">
        <v>3500</v>
      </c>
      <c r="H19" s="6">
        <v>3500</v>
      </c>
      <c r="I19" s="6">
        <v>3500</v>
      </c>
      <c r="J19" s="6">
        <v>3500</v>
      </c>
      <c r="K19" s="14"/>
    </row>
    <row r="20" spans="1:11" ht="25.5">
      <c r="A20" s="10">
        <v>13</v>
      </c>
      <c r="B20" s="12" t="s">
        <v>21</v>
      </c>
      <c r="C20" s="6">
        <f t="shared" si="5"/>
        <v>161115.29999999999</v>
      </c>
      <c r="D20" s="6">
        <f>D22+D21</f>
        <v>2593.3000000000002</v>
      </c>
      <c r="E20" s="6">
        <f>E22+E21</f>
        <v>400</v>
      </c>
      <c r="F20" s="6">
        <f t="shared" ref="F20:J20" si="10">F22+F21</f>
        <v>400</v>
      </c>
      <c r="G20" s="6">
        <f t="shared" si="10"/>
        <v>48780</v>
      </c>
      <c r="H20" s="6">
        <f t="shared" si="10"/>
        <v>39810</v>
      </c>
      <c r="I20" s="6">
        <f t="shared" si="10"/>
        <v>27928</v>
      </c>
      <c r="J20" s="6">
        <f t="shared" si="10"/>
        <v>41204</v>
      </c>
      <c r="K20" s="14" t="s">
        <v>35</v>
      </c>
    </row>
    <row r="21" spans="1:11">
      <c r="A21" s="10">
        <v>14</v>
      </c>
      <c r="B21" s="12" t="s">
        <v>22</v>
      </c>
      <c r="C21" s="6">
        <f t="shared" si="5"/>
        <v>158315.29999999999</v>
      </c>
      <c r="D21" s="6">
        <v>2193.3000000000002</v>
      </c>
      <c r="E21" s="6">
        <v>0</v>
      </c>
      <c r="F21" s="6">
        <v>0</v>
      </c>
      <c r="G21" s="6">
        <v>48380</v>
      </c>
      <c r="H21" s="6">
        <v>39410</v>
      </c>
      <c r="I21" s="6">
        <v>27528</v>
      </c>
      <c r="J21" s="6">
        <v>40804</v>
      </c>
      <c r="K21" s="14"/>
    </row>
    <row r="22" spans="1:11">
      <c r="A22" s="10">
        <v>15</v>
      </c>
      <c r="B22" s="12" t="s">
        <v>19</v>
      </c>
      <c r="C22" s="6">
        <f t="shared" si="5"/>
        <v>2800</v>
      </c>
      <c r="D22" s="6">
        <v>400</v>
      </c>
      <c r="E22" s="6">
        <v>400</v>
      </c>
      <c r="F22" s="6">
        <v>400</v>
      </c>
      <c r="G22" s="6">
        <v>400</v>
      </c>
      <c r="H22" s="6">
        <v>400</v>
      </c>
      <c r="I22" s="6">
        <v>400</v>
      </c>
      <c r="J22" s="6">
        <v>400</v>
      </c>
      <c r="K22" s="14"/>
    </row>
    <row r="23" spans="1:11" ht="25.5">
      <c r="A23" s="10">
        <v>16</v>
      </c>
      <c r="B23" s="12" t="s">
        <v>42</v>
      </c>
      <c r="C23" s="6">
        <f t="shared" si="5"/>
        <v>334501</v>
      </c>
      <c r="D23" s="6">
        <f>D25+D24</f>
        <v>2504</v>
      </c>
      <c r="E23" s="6">
        <f>E25+E24</f>
        <v>2504</v>
      </c>
      <c r="F23" s="6">
        <f t="shared" ref="F23:J23" si="11">F25+F24</f>
        <v>2504</v>
      </c>
      <c r="G23" s="6">
        <f t="shared" si="11"/>
        <v>100727</v>
      </c>
      <c r="H23" s="6">
        <f t="shared" si="11"/>
        <v>82518</v>
      </c>
      <c r="I23" s="6">
        <f t="shared" si="11"/>
        <v>58395</v>
      </c>
      <c r="J23" s="6">
        <f t="shared" si="11"/>
        <v>85349</v>
      </c>
      <c r="K23" s="14" t="s">
        <v>34</v>
      </c>
    </row>
    <row r="24" spans="1:11">
      <c r="A24" s="10">
        <v>17</v>
      </c>
      <c r="B24" s="12" t="s">
        <v>22</v>
      </c>
      <c r="C24" s="6">
        <f t="shared" si="5"/>
        <v>316973</v>
      </c>
      <c r="D24" s="6">
        <v>0</v>
      </c>
      <c r="E24" s="6">
        <v>0</v>
      </c>
      <c r="F24" s="6">
        <v>0</v>
      </c>
      <c r="G24" s="6">
        <v>98223</v>
      </c>
      <c r="H24" s="6">
        <v>80014</v>
      </c>
      <c r="I24" s="6">
        <v>55891</v>
      </c>
      <c r="J24" s="6">
        <v>82845</v>
      </c>
      <c r="K24" s="14"/>
    </row>
    <row r="25" spans="1:11">
      <c r="A25" s="10">
        <v>18</v>
      </c>
      <c r="B25" s="12" t="s">
        <v>19</v>
      </c>
      <c r="C25" s="6">
        <f t="shared" si="5"/>
        <v>17528</v>
      </c>
      <c r="D25" s="6">
        <v>2504</v>
      </c>
      <c r="E25" s="6">
        <v>2504</v>
      </c>
      <c r="F25" s="6">
        <v>2504</v>
      </c>
      <c r="G25" s="6">
        <v>2504</v>
      </c>
      <c r="H25" s="6">
        <v>2504</v>
      </c>
      <c r="I25" s="6">
        <v>2504</v>
      </c>
      <c r="J25" s="6">
        <v>2504</v>
      </c>
      <c r="K25" s="14"/>
    </row>
    <row r="26" spans="1:11">
      <c r="A26" s="10">
        <v>19</v>
      </c>
      <c r="B26" s="27" t="s">
        <v>23</v>
      </c>
      <c r="C26" s="27"/>
      <c r="D26" s="27"/>
      <c r="E26" s="27"/>
      <c r="F26" s="27"/>
      <c r="G26" s="27"/>
      <c r="H26" s="27"/>
      <c r="I26" s="27"/>
      <c r="J26" s="27"/>
      <c r="K26" s="27"/>
    </row>
    <row r="27" spans="1:11">
      <c r="A27" s="10">
        <v>20</v>
      </c>
      <c r="B27" s="10" t="s">
        <v>17</v>
      </c>
      <c r="C27" s="6">
        <f>D27+E27+F27+G27+H27+I27+J27</f>
        <v>127548.1</v>
      </c>
      <c r="D27" s="6">
        <f>D28+D29</f>
        <v>3013.3</v>
      </c>
      <c r="E27" s="6">
        <f>E28+E29</f>
        <v>3013.3</v>
      </c>
      <c r="F27" s="6">
        <f t="shared" ref="F27:J27" si="12">F28+F29</f>
        <v>3013.3</v>
      </c>
      <c r="G27" s="6">
        <f t="shared" si="12"/>
        <v>27713.3</v>
      </c>
      <c r="H27" s="6">
        <f t="shared" si="12"/>
        <v>28948.3</v>
      </c>
      <c r="I27" s="6">
        <f t="shared" si="12"/>
        <v>30243.3</v>
      </c>
      <c r="J27" s="6">
        <f t="shared" si="12"/>
        <v>31603.3</v>
      </c>
      <c r="K27" s="14"/>
    </row>
    <row r="28" spans="1:11">
      <c r="A28" s="10">
        <v>21</v>
      </c>
      <c r="B28" s="10" t="s">
        <v>15</v>
      </c>
      <c r="C28" s="6">
        <f t="shared" ref="C28:C34" si="13">D28+E28+F28+G28+H28+I28+J28</f>
        <v>106455</v>
      </c>
      <c r="D28" s="6">
        <f>D31</f>
        <v>0</v>
      </c>
      <c r="E28" s="6">
        <f>E31</f>
        <v>0</v>
      </c>
      <c r="F28" s="6">
        <f t="shared" ref="F28:J28" si="14">F31</f>
        <v>0</v>
      </c>
      <c r="G28" s="6">
        <f t="shared" si="14"/>
        <v>24700</v>
      </c>
      <c r="H28" s="6">
        <f t="shared" si="14"/>
        <v>25935</v>
      </c>
      <c r="I28" s="6">
        <f t="shared" si="14"/>
        <v>27230</v>
      </c>
      <c r="J28" s="6">
        <f t="shared" si="14"/>
        <v>28590</v>
      </c>
      <c r="K28" s="14"/>
    </row>
    <row r="29" spans="1:11">
      <c r="A29" s="10">
        <v>22</v>
      </c>
      <c r="B29" s="10" t="s">
        <v>16</v>
      </c>
      <c r="C29" s="6">
        <f t="shared" si="13"/>
        <v>21093.1</v>
      </c>
      <c r="D29" s="6">
        <f>D34+D32</f>
        <v>3013.3</v>
      </c>
      <c r="E29" s="6">
        <f>E34+E32</f>
        <v>3013.3</v>
      </c>
      <c r="F29" s="6">
        <f t="shared" ref="F29:J29" si="15">F34+F32</f>
        <v>3013.3</v>
      </c>
      <c r="G29" s="6">
        <f t="shared" si="15"/>
        <v>3013.3</v>
      </c>
      <c r="H29" s="6">
        <f t="shared" si="15"/>
        <v>3013.3</v>
      </c>
      <c r="I29" s="6">
        <f t="shared" si="15"/>
        <v>3013.3</v>
      </c>
      <c r="J29" s="6">
        <f t="shared" si="15"/>
        <v>3013.3</v>
      </c>
      <c r="K29" s="14"/>
    </row>
    <row r="30" spans="1:11" ht="51">
      <c r="A30" s="10">
        <v>23</v>
      </c>
      <c r="B30" s="12" t="s">
        <v>43</v>
      </c>
      <c r="C30" s="6">
        <f t="shared" si="13"/>
        <v>121157.1</v>
      </c>
      <c r="D30" s="6">
        <f>D31+D32</f>
        <v>2100.3000000000002</v>
      </c>
      <c r="E30" s="6">
        <f>E31+E32</f>
        <v>2100.3000000000002</v>
      </c>
      <c r="F30" s="6">
        <f t="shared" ref="F30:J30" si="16">F31+F32</f>
        <v>2100.3000000000002</v>
      </c>
      <c r="G30" s="6">
        <f t="shared" si="16"/>
        <v>26800.3</v>
      </c>
      <c r="H30" s="6">
        <f t="shared" si="16"/>
        <v>28035.3</v>
      </c>
      <c r="I30" s="6">
        <f t="shared" si="16"/>
        <v>29330.3</v>
      </c>
      <c r="J30" s="6">
        <f t="shared" si="16"/>
        <v>30690.3</v>
      </c>
      <c r="K30" s="14">
        <v>5.6</v>
      </c>
    </row>
    <row r="31" spans="1:11">
      <c r="A31" s="10">
        <v>24</v>
      </c>
      <c r="B31" s="12" t="s">
        <v>22</v>
      </c>
      <c r="C31" s="6">
        <f t="shared" si="13"/>
        <v>106455</v>
      </c>
      <c r="D31" s="6">
        <v>0</v>
      </c>
      <c r="E31" s="6">
        <v>0</v>
      </c>
      <c r="F31" s="6">
        <v>0</v>
      </c>
      <c r="G31" s="6">
        <v>24700</v>
      </c>
      <c r="H31" s="6">
        <v>25935</v>
      </c>
      <c r="I31" s="6">
        <v>27230</v>
      </c>
      <c r="J31" s="6">
        <v>28590</v>
      </c>
      <c r="K31" s="14"/>
    </row>
    <row r="32" spans="1:11">
      <c r="A32" s="10">
        <v>25</v>
      </c>
      <c r="B32" s="12" t="s">
        <v>19</v>
      </c>
      <c r="C32" s="6">
        <f t="shared" si="13"/>
        <v>14702.099999999999</v>
      </c>
      <c r="D32" s="6">
        <v>2100.3000000000002</v>
      </c>
      <c r="E32" s="6">
        <v>2100.3000000000002</v>
      </c>
      <c r="F32" s="6">
        <v>2100.3000000000002</v>
      </c>
      <c r="G32" s="6">
        <v>2100.3000000000002</v>
      </c>
      <c r="H32" s="6">
        <v>2100.3000000000002</v>
      </c>
      <c r="I32" s="6">
        <v>2100.3000000000002</v>
      </c>
      <c r="J32" s="6">
        <v>2100.3000000000002</v>
      </c>
      <c r="K32" s="14"/>
    </row>
    <row r="33" spans="1:11" ht="25.5">
      <c r="A33" s="10">
        <v>26</v>
      </c>
      <c r="B33" s="12" t="s">
        <v>44</v>
      </c>
      <c r="C33" s="6">
        <f t="shared" si="13"/>
        <v>6391</v>
      </c>
      <c r="D33" s="6">
        <f>D34</f>
        <v>913</v>
      </c>
      <c r="E33" s="6">
        <f>E34</f>
        <v>913</v>
      </c>
      <c r="F33" s="6">
        <f t="shared" ref="F33:J33" si="17">F34</f>
        <v>913</v>
      </c>
      <c r="G33" s="6">
        <f t="shared" si="17"/>
        <v>913</v>
      </c>
      <c r="H33" s="6">
        <f t="shared" si="17"/>
        <v>913</v>
      </c>
      <c r="I33" s="6">
        <f t="shared" si="17"/>
        <v>913</v>
      </c>
      <c r="J33" s="6">
        <f t="shared" si="17"/>
        <v>913</v>
      </c>
      <c r="K33" s="14">
        <v>7</v>
      </c>
    </row>
    <row r="34" spans="1:11">
      <c r="A34" s="10">
        <v>27</v>
      </c>
      <c r="B34" s="12" t="s">
        <v>19</v>
      </c>
      <c r="C34" s="6">
        <f t="shared" si="13"/>
        <v>6391</v>
      </c>
      <c r="D34" s="6">
        <v>913</v>
      </c>
      <c r="E34" s="6">
        <v>913</v>
      </c>
      <c r="F34" s="6">
        <v>913</v>
      </c>
      <c r="G34" s="6">
        <v>913</v>
      </c>
      <c r="H34" s="6">
        <v>913</v>
      </c>
      <c r="I34" s="6">
        <v>913</v>
      </c>
      <c r="J34" s="6">
        <v>913</v>
      </c>
      <c r="K34" s="14"/>
    </row>
    <row r="35" spans="1:11">
      <c r="A35" s="10">
        <v>28</v>
      </c>
      <c r="B35" s="27" t="s">
        <v>24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1:11">
      <c r="A36" s="10">
        <v>29</v>
      </c>
      <c r="B36" s="10" t="s">
        <v>17</v>
      </c>
      <c r="C36" s="6">
        <f>D36+E36+F36+G36+H36+I36+J36</f>
        <v>496988.9</v>
      </c>
      <c r="D36" s="6">
        <f>D37+D38</f>
        <v>35715.9</v>
      </c>
      <c r="E36" s="6">
        <f t="shared" ref="E36:J36" si="18">E37+E38</f>
        <v>5017</v>
      </c>
      <c r="F36" s="6">
        <f t="shared" si="18"/>
        <v>5017</v>
      </c>
      <c r="G36" s="6">
        <f t="shared" si="18"/>
        <v>140517</v>
      </c>
      <c r="H36" s="6">
        <f t="shared" si="18"/>
        <v>115377</v>
      </c>
      <c r="I36" s="6">
        <f t="shared" si="18"/>
        <v>76308</v>
      </c>
      <c r="J36" s="6">
        <f t="shared" si="18"/>
        <v>119037</v>
      </c>
      <c r="K36" s="14"/>
    </row>
    <row r="37" spans="1:11">
      <c r="A37" s="10">
        <v>30</v>
      </c>
      <c r="B37" s="10" t="s">
        <v>15</v>
      </c>
      <c r="C37" s="6">
        <f t="shared" ref="C37:C51" si="19">D37+E37+F37+G37+H37+I37+J37</f>
        <v>461879.4</v>
      </c>
      <c r="D37" s="6">
        <f>D40+D43+D50</f>
        <v>30708.400000000001</v>
      </c>
      <c r="E37" s="6">
        <f t="shared" ref="E37:J37" si="20">E40+E43+E50</f>
        <v>0</v>
      </c>
      <c r="F37" s="6">
        <f t="shared" si="20"/>
        <v>0</v>
      </c>
      <c r="G37" s="6">
        <f t="shared" si="20"/>
        <v>135500</v>
      </c>
      <c r="H37" s="6">
        <f t="shared" si="20"/>
        <v>110360</v>
      </c>
      <c r="I37" s="6">
        <f t="shared" si="20"/>
        <v>71291</v>
      </c>
      <c r="J37" s="6">
        <f t="shared" si="20"/>
        <v>114020</v>
      </c>
      <c r="K37" s="14"/>
    </row>
    <row r="38" spans="1:11">
      <c r="A38" s="10">
        <v>31</v>
      </c>
      <c r="B38" s="10" t="s">
        <v>16</v>
      </c>
      <c r="C38" s="6">
        <f t="shared" si="19"/>
        <v>35109.5</v>
      </c>
      <c r="D38" s="6">
        <f>D41+D44+D46+D48+D51</f>
        <v>5007.5</v>
      </c>
      <c r="E38" s="6">
        <f>E41+E44+E46+E48+E51</f>
        <v>5017</v>
      </c>
      <c r="F38" s="6">
        <f t="shared" ref="F38:J38" si="21">F41+F44+F46+F48+F51</f>
        <v>5017</v>
      </c>
      <c r="G38" s="6">
        <f t="shared" si="21"/>
        <v>5017</v>
      </c>
      <c r="H38" s="6">
        <f t="shared" si="21"/>
        <v>5017</v>
      </c>
      <c r="I38" s="6">
        <f t="shared" si="21"/>
        <v>5017</v>
      </c>
      <c r="J38" s="6">
        <f t="shared" si="21"/>
        <v>5017</v>
      </c>
      <c r="K38" s="14"/>
    </row>
    <row r="39" spans="1:11" ht="51">
      <c r="A39" s="10">
        <v>32</v>
      </c>
      <c r="B39" s="12" t="s">
        <v>45</v>
      </c>
      <c r="C39" s="6">
        <f t="shared" si="19"/>
        <v>340559.54</v>
      </c>
      <c r="D39" s="6">
        <f>D40+D41</f>
        <v>33622.42</v>
      </c>
      <c r="E39" s="6">
        <f t="shared" ref="E39:J39" si="22">E40+E41</f>
        <v>3173.52</v>
      </c>
      <c r="F39" s="6">
        <f t="shared" si="22"/>
        <v>3173.52</v>
      </c>
      <c r="G39" s="6">
        <f t="shared" si="22"/>
        <v>93958.52</v>
      </c>
      <c r="H39" s="6">
        <f t="shared" si="22"/>
        <v>77115.520000000004</v>
      </c>
      <c r="I39" s="6">
        <f t="shared" si="22"/>
        <v>49948.52</v>
      </c>
      <c r="J39" s="6">
        <f t="shared" si="22"/>
        <v>79567.520000000004</v>
      </c>
      <c r="K39" s="14">
        <v>8</v>
      </c>
    </row>
    <row r="40" spans="1:11">
      <c r="A40" s="10">
        <v>33</v>
      </c>
      <c r="B40" s="12" t="s">
        <v>22</v>
      </c>
      <c r="C40" s="6">
        <f t="shared" si="19"/>
        <v>318604.40000000002</v>
      </c>
      <c r="D40" s="6">
        <v>30708.400000000001</v>
      </c>
      <c r="E40" s="6">
        <v>0</v>
      </c>
      <c r="F40" s="6">
        <v>0</v>
      </c>
      <c r="G40" s="6">
        <v>90785</v>
      </c>
      <c r="H40" s="6">
        <v>73942</v>
      </c>
      <c r="I40" s="6">
        <v>46775</v>
      </c>
      <c r="J40" s="6">
        <v>76394</v>
      </c>
      <c r="K40" s="14"/>
    </row>
    <row r="41" spans="1:11">
      <c r="A41" s="10">
        <v>34</v>
      </c>
      <c r="B41" s="12" t="s">
        <v>19</v>
      </c>
      <c r="C41" s="6">
        <f t="shared" si="19"/>
        <v>21955.14</v>
      </c>
      <c r="D41" s="7">
        <v>2914.02</v>
      </c>
      <c r="E41" s="6">
        <v>3173.52</v>
      </c>
      <c r="F41" s="6">
        <v>3173.52</v>
      </c>
      <c r="G41" s="6">
        <v>3173.52</v>
      </c>
      <c r="H41" s="6">
        <v>3173.52</v>
      </c>
      <c r="I41" s="6">
        <v>3173.52</v>
      </c>
      <c r="J41" s="6">
        <v>3173.52</v>
      </c>
      <c r="K41" s="14"/>
    </row>
    <row r="42" spans="1:11" ht="25.5">
      <c r="A42" s="10">
        <v>35</v>
      </c>
      <c r="B42" s="12" t="s">
        <v>46</v>
      </c>
      <c r="C42" s="6">
        <f t="shared" si="19"/>
        <v>0</v>
      </c>
      <c r="D42" s="6">
        <f>D43+D44</f>
        <v>0</v>
      </c>
      <c r="E42" s="6">
        <f t="shared" ref="E42:F42" si="23">E43+E44</f>
        <v>0</v>
      </c>
      <c r="F42" s="6">
        <f t="shared" si="23"/>
        <v>0</v>
      </c>
      <c r="G42" s="6"/>
      <c r="H42" s="6"/>
      <c r="I42" s="6"/>
      <c r="J42" s="6"/>
      <c r="K42" s="14">
        <v>9</v>
      </c>
    </row>
    <row r="43" spans="1:11">
      <c r="A43" s="10">
        <v>39</v>
      </c>
      <c r="B43" s="12" t="s">
        <v>22</v>
      </c>
      <c r="C43" s="6">
        <f t="shared" si="19"/>
        <v>143275</v>
      </c>
      <c r="D43" s="6">
        <v>0</v>
      </c>
      <c r="E43" s="6">
        <v>0</v>
      </c>
      <c r="F43" s="6">
        <v>0</v>
      </c>
      <c r="G43" s="6">
        <v>44715</v>
      </c>
      <c r="H43" s="6">
        <v>36418</v>
      </c>
      <c r="I43" s="6">
        <v>24516</v>
      </c>
      <c r="J43" s="6">
        <v>37626</v>
      </c>
      <c r="K43" s="14"/>
    </row>
    <row r="44" spans="1:11">
      <c r="A44" s="10">
        <v>40</v>
      </c>
      <c r="B44" s="12" t="s">
        <v>19</v>
      </c>
      <c r="C44" s="6">
        <f t="shared" si="19"/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14"/>
    </row>
    <row r="45" spans="1:11">
      <c r="A45" s="10">
        <v>41</v>
      </c>
      <c r="B45" s="12" t="s">
        <v>47</v>
      </c>
      <c r="C45" s="6">
        <f t="shared" si="19"/>
        <v>12204.359999999999</v>
      </c>
      <c r="D45" s="6">
        <f>D46</f>
        <v>1743.48</v>
      </c>
      <c r="E45" s="6">
        <f>E46</f>
        <v>1743.48</v>
      </c>
      <c r="F45" s="6">
        <f t="shared" ref="F45:J45" si="24">F46</f>
        <v>1743.48</v>
      </c>
      <c r="G45" s="6">
        <f t="shared" si="24"/>
        <v>1743.48</v>
      </c>
      <c r="H45" s="6">
        <f t="shared" si="24"/>
        <v>1743.48</v>
      </c>
      <c r="I45" s="6">
        <f t="shared" si="24"/>
        <v>1743.48</v>
      </c>
      <c r="J45" s="6">
        <f t="shared" si="24"/>
        <v>1743.48</v>
      </c>
      <c r="K45" s="14">
        <v>8.9</v>
      </c>
    </row>
    <row r="46" spans="1:11">
      <c r="A46" s="10">
        <v>42</v>
      </c>
      <c r="B46" s="12" t="s">
        <v>19</v>
      </c>
      <c r="C46" s="6">
        <f t="shared" si="19"/>
        <v>12204.359999999999</v>
      </c>
      <c r="D46" s="6">
        <v>1743.48</v>
      </c>
      <c r="E46" s="6">
        <v>1743.48</v>
      </c>
      <c r="F46" s="6">
        <v>1743.48</v>
      </c>
      <c r="G46" s="6">
        <v>1743.48</v>
      </c>
      <c r="H46" s="6">
        <v>1743.48</v>
      </c>
      <c r="I46" s="6">
        <v>1743.48</v>
      </c>
      <c r="J46" s="6">
        <v>1743.48</v>
      </c>
      <c r="K46" s="14"/>
    </row>
    <row r="47" spans="1:11">
      <c r="A47" s="10">
        <v>43</v>
      </c>
      <c r="B47" s="12" t="s">
        <v>48</v>
      </c>
      <c r="C47" s="6">
        <f t="shared" si="19"/>
        <v>700</v>
      </c>
      <c r="D47" s="6">
        <f>D48</f>
        <v>100</v>
      </c>
      <c r="E47" s="6">
        <f t="shared" ref="E47:J47" si="25">E48</f>
        <v>100</v>
      </c>
      <c r="F47" s="6">
        <f t="shared" si="25"/>
        <v>100</v>
      </c>
      <c r="G47" s="6">
        <f t="shared" si="25"/>
        <v>100</v>
      </c>
      <c r="H47" s="6">
        <f t="shared" si="25"/>
        <v>100</v>
      </c>
      <c r="I47" s="6">
        <f t="shared" si="25"/>
        <v>100</v>
      </c>
      <c r="J47" s="6">
        <f t="shared" si="25"/>
        <v>100</v>
      </c>
      <c r="K47" s="14">
        <v>8.9</v>
      </c>
    </row>
    <row r="48" spans="1:11">
      <c r="A48" s="10">
        <v>44</v>
      </c>
      <c r="B48" s="12" t="s">
        <v>33</v>
      </c>
      <c r="C48" s="6">
        <f t="shared" si="19"/>
        <v>700</v>
      </c>
      <c r="D48" s="6">
        <v>100</v>
      </c>
      <c r="E48" s="6">
        <v>100</v>
      </c>
      <c r="F48" s="6">
        <v>100</v>
      </c>
      <c r="G48" s="6">
        <v>100</v>
      </c>
      <c r="H48" s="6">
        <v>100</v>
      </c>
      <c r="I48" s="6">
        <v>100</v>
      </c>
      <c r="J48" s="6">
        <v>100</v>
      </c>
      <c r="K48" s="14"/>
    </row>
    <row r="49" spans="1:11" ht="91.5" customHeight="1">
      <c r="A49" s="17">
        <v>45</v>
      </c>
      <c r="B49" s="18" t="s">
        <v>49</v>
      </c>
      <c r="C49" s="19">
        <f t="shared" si="19"/>
        <v>250</v>
      </c>
      <c r="D49" s="19">
        <f>D50+D51</f>
        <v>250</v>
      </c>
      <c r="E49" s="19">
        <f t="shared" ref="E49:J49" si="26">E50+E51</f>
        <v>0</v>
      </c>
      <c r="F49" s="19">
        <f t="shared" si="26"/>
        <v>0</v>
      </c>
      <c r="G49" s="19">
        <f t="shared" si="26"/>
        <v>0</v>
      </c>
      <c r="H49" s="19">
        <f t="shared" si="26"/>
        <v>0</v>
      </c>
      <c r="I49" s="19">
        <f t="shared" si="26"/>
        <v>0</v>
      </c>
      <c r="J49" s="19">
        <f t="shared" si="26"/>
        <v>0</v>
      </c>
      <c r="K49" s="16" t="s">
        <v>36</v>
      </c>
    </row>
    <row r="50" spans="1:11">
      <c r="A50" s="17">
        <v>36</v>
      </c>
      <c r="B50" s="18" t="s">
        <v>22</v>
      </c>
      <c r="C50" s="19">
        <f t="shared" si="19"/>
        <v>0</v>
      </c>
      <c r="D50" s="20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6"/>
    </row>
    <row r="51" spans="1:11">
      <c r="A51" s="17">
        <v>37</v>
      </c>
      <c r="B51" s="18" t="s">
        <v>19</v>
      </c>
      <c r="C51" s="19">
        <f t="shared" si="19"/>
        <v>250</v>
      </c>
      <c r="D51" s="19">
        <v>250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6"/>
    </row>
    <row r="52" spans="1:11">
      <c r="A52" s="10">
        <v>47</v>
      </c>
      <c r="B52" s="27" t="s">
        <v>25</v>
      </c>
      <c r="C52" s="27"/>
      <c r="D52" s="27"/>
      <c r="E52" s="27"/>
      <c r="F52" s="27"/>
      <c r="G52" s="27"/>
      <c r="H52" s="27"/>
      <c r="I52" s="27"/>
      <c r="J52" s="27"/>
      <c r="K52" s="27"/>
    </row>
    <row r="53" spans="1:11">
      <c r="A53" s="10">
        <v>48</v>
      </c>
      <c r="B53" s="10" t="s">
        <v>17</v>
      </c>
      <c r="C53" s="6">
        <f>D53+E53+F53+G53+H53+I53+J53</f>
        <v>109366.431</v>
      </c>
      <c r="D53" s="6">
        <f>D54+D55</f>
        <v>10344.431</v>
      </c>
      <c r="E53" s="6">
        <f t="shared" ref="E53:J53" si="27">E54+E55</f>
        <v>10437</v>
      </c>
      <c r="F53" s="6">
        <f t="shared" si="27"/>
        <v>10437</v>
      </c>
      <c r="G53" s="6">
        <f t="shared" si="27"/>
        <v>19537</v>
      </c>
      <c r="H53" s="6">
        <f t="shared" si="27"/>
        <v>19537</v>
      </c>
      <c r="I53" s="6">
        <f t="shared" si="27"/>
        <v>19537</v>
      </c>
      <c r="J53" s="6">
        <f t="shared" si="27"/>
        <v>19537</v>
      </c>
      <c r="K53" s="14"/>
    </row>
    <row r="54" spans="1:11">
      <c r="A54" s="10">
        <v>49</v>
      </c>
      <c r="B54" s="10" t="s">
        <v>15</v>
      </c>
      <c r="C54" s="6">
        <f t="shared" ref="C54:C70" si="28">D54+E54+F54+G54+H54+I54+J54</f>
        <v>36400</v>
      </c>
      <c r="D54" s="6">
        <f>D61</f>
        <v>0</v>
      </c>
      <c r="E54" s="6">
        <f t="shared" ref="E54:J54" si="29">E61</f>
        <v>0</v>
      </c>
      <c r="F54" s="6">
        <f t="shared" si="29"/>
        <v>0</v>
      </c>
      <c r="G54" s="6">
        <f t="shared" si="29"/>
        <v>9100</v>
      </c>
      <c r="H54" s="6">
        <f t="shared" si="29"/>
        <v>9100</v>
      </c>
      <c r="I54" s="6">
        <f t="shared" si="29"/>
        <v>9100</v>
      </c>
      <c r="J54" s="6">
        <f t="shared" si="29"/>
        <v>9100</v>
      </c>
      <c r="K54" s="14"/>
    </row>
    <row r="55" spans="1:11">
      <c r="A55" s="10">
        <v>50</v>
      </c>
      <c r="B55" s="10" t="s">
        <v>16</v>
      </c>
      <c r="C55" s="6">
        <f t="shared" si="28"/>
        <v>72966.430999999997</v>
      </c>
      <c r="D55" s="6">
        <f>D57+D59+D62+D64+D66+D68+D70</f>
        <v>10344.431</v>
      </c>
      <c r="E55" s="6">
        <f t="shared" ref="E55:J55" si="30">E57+E59+E62+E64+E66+E68+E70</f>
        <v>10437</v>
      </c>
      <c r="F55" s="6">
        <f t="shared" si="30"/>
        <v>10437</v>
      </c>
      <c r="G55" s="6">
        <f t="shared" si="30"/>
        <v>10437</v>
      </c>
      <c r="H55" s="6">
        <f t="shared" si="30"/>
        <v>10437</v>
      </c>
      <c r="I55" s="6">
        <f t="shared" si="30"/>
        <v>10437</v>
      </c>
      <c r="J55" s="6">
        <f t="shared" si="30"/>
        <v>10437</v>
      </c>
      <c r="K55" s="14"/>
    </row>
    <row r="56" spans="1:11" ht="38.25">
      <c r="A56" s="10">
        <v>51</v>
      </c>
      <c r="B56" s="12" t="s">
        <v>50</v>
      </c>
      <c r="C56" s="6">
        <f t="shared" si="28"/>
        <v>45032.55</v>
      </c>
      <c r="D56" s="6">
        <f>D57</f>
        <v>6338.55</v>
      </c>
      <c r="E56" s="6">
        <f t="shared" ref="E56:J56" si="31">E57</f>
        <v>6449</v>
      </c>
      <c r="F56" s="6">
        <f t="shared" si="31"/>
        <v>6449</v>
      </c>
      <c r="G56" s="6">
        <f t="shared" si="31"/>
        <v>6449</v>
      </c>
      <c r="H56" s="6">
        <f t="shared" si="31"/>
        <v>6449</v>
      </c>
      <c r="I56" s="6">
        <f t="shared" si="31"/>
        <v>6449</v>
      </c>
      <c r="J56" s="6">
        <f t="shared" si="31"/>
        <v>6449</v>
      </c>
      <c r="K56" s="14">
        <v>14</v>
      </c>
    </row>
    <row r="57" spans="1:11">
      <c r="A57" s="10">
        <v>52</v>
      </c>
      <c r="B57" s="12" t="s">
        <v>19</v>
      </c>
      <c r="C57" s="6">
        <f t="shared" si="28"/>
        <v>45032.55</v>
      </c>
      <c r="D57" s="6">
        <v>6338.55</v>
      </c>
      <c r="E57" s="6">
        <v>6449</v>
      </c>
      <c r="F57" s="6">
        <v>6449</v>
      </c>
      <c r="G57" s="6">
        <v>6449</v>
      </c>
      <c r="H57" s="6">
        <v>6449</v>
      </c>
      <c r="I57" s="6">
        <v>6449</v>
      </c>
      <c r="J57" s="6">
        <v>6449</v>
      </c>
      <c r="K57" s="14"/>
    </row>
    <row r="58" spans="1:11" ht="25.5">
      <c r="A58" s="10">
        <v>53</v>
      </c>
      <c r="B58" s="12" t="s">
        <v>51</v>
      </c>
      <c r="C58" s="6">
        <f t="shared" si="28"/>
        <v>3505</v>
      </c>
      <c r="D58" s="6">
        <f>D59</f>
        <v>505</v>
      </c>
      <c r="E58" s="6">
        <f>E59</f>
        <v>500</v>
      </c>
      <c r="F58" s="6">
        <f t="shared" ref="F58:J58" si="32">F59</f>
        <v>500</v>
      </c>
      <c r="G58" s="6">
        <f t="shared" si="32"/>
        <v>500</v>
      </c>
      <c r="H58" s="6">
        <f t="shared" si="32"/>
        <v>500</v>
      </c>
      <c r="I58" s="6">
        <f t="shared" si="32"/>
        <v>500</v>
      </c>
      <c r="J58" s="6">
        <f t="shared" si="32"/>
        <v>500</v>
      </c>
      <c r="K58" s="14">
        <v>14</v>
      </c>
    </row>
    <row r="59" spans="1:11">
      <c r="A59" s="10">
        <v>54</v>
      </c>
      <c r="B59" s="12" t="s">
        <v>19</v>
      </c>
      <c r="C59" s="6">
        <f t="shared" si="28"/>
        <v>3505</v>
      </c>
      <c r="D59" s="6">
        <v>505</v>
      </c>
      <c r="E59" s="6">
        <v>500</v>
      </c>
      <c r="F59" s="6">
        <v>500</v>
      </c>
      <c r="G59" s="6">
        <v>500</v>
      </c>
      <c r="H59" s="6">
        <v>500</v>
      </c>
      <c r="I59" s="6">
        <v>500</v>
      </c>
      <c r="J59" s="6">
        <v>500</v>
      </c>
      <c r="K59" s="14"/>
    </row>
    <row r="60" spans="1:11" ht="38.25">
      <c r="A60" s="10">
        <v>55</v>
      </c>
      <c r="B60" s="12" t="s">
        <v>52</v>
      </c>
      <c r="C60" s="6">
        <f t="shared" si="28"/>
        <v>38066</v>
      </c>
      <c r="D60" s="6">
        <f>D61+D62</f>
        <v>238</v>
      </c>
      <c r="E60" s="6">
        <f t="shared" ref="E60:J60" si="33">E61+E62</f>
        <v>238</v>
      </c>
      <c r="F60" s="6">
        <f t="shared" si="33"/>
        <v>238</v>
      </c>
      <c r="G60" s="6">
        <f t="shared" si="33"/>
        <v>9338</v>
      </c>
      <c r="H60" s="6">
        <f t="shared" si="33"/>
        <v>9338</v>
      </c>
      <c r="I60" s="6">
        <f t="shared" si="33"/>
        <v>9338</v>
      </c>
      <c r="J60" s="6">
        <f t="shared" si="33"/>
        <v>9338</v>
      </c>
      <c r="K60" s="14">
        <v>13</v>
      </c>
    </row>
    <row r="61" spans="1:11">
      <c r="A61" s="10">
        <v>56</v>
      </c>
      <c r="B61" s="12" t="s">
        <v>22</v>
      </c>
      <c r="C61" s="6">
        <f t="shared" si="28"/>
        <v>36400</v>
      </c>
      <c r="D61" s="6">
        <v>0</v>
      </c>
      <c r="E61" s="6">
        <v>0</v>
      </c>
      <c r="F61" s="6">
        <v>0</v>
      </c>
      <c r="G61" s="6">
        <v>9100</v>
      </c>
      <c r="H61" s="6">
        <v>9100</v>
      </c>
      <c r="I61" s="6">
        <v>9100</v>
      </c>
      <c r="J61" s="6">
        <v>9100</v>
      </c>
      <c r="K61" s="14"/>
    </row>
    <row r="62" spans="1:11">
      <c r="A62" s="10">
        <v>57</v>
      </c>
      <c r="B62" s="12" t="s">
        <v>19</v>
      </c>
      <c r="C62" s="6">
        <f t="shared" si="28"/>
        <v>1666</v>
      </c>
      <c r="D62" s="6">
        <v>238</v>
      </c>
      <c r="E62" s="6">
        <v>238</v>
      </c>
      <c r="F62" s="6">
        <v>238</v>
      </c>
      <c r="G62" s="6">
        <v>238</v>
      </c>
      <c r="H62" s="6">
        <v>238</v>
      </c>
      <c r="I62" s="6">
        <v>238</v>
      </c>
      <c r="J62" s="6">
        <v>238</v>
      </c>
      <c r="K62" s="14"/>
    </row>
    <row r="63" spans="1:11" ht="25.5">
      <c r="A63" s="10">
        <v>58</v>
      </c>
      <c r="B63" s="12" t="s">
        <v>53</v>
      </c>
      <c r="C63" s="6">
        <f t="shared" si="28"/>
        <v>0</v>
      </c>
      <c r="D63" s="6">
        <f>D64</f>
        <v>0</v>
      </c>
      <c r="E63" s="6">
        <f t="shared" ref="E63:J63" si="34">E64</f>
        <v>0</v>
      </c>
      <c r="F63" s="6">
        <f t="shared" si="34"/>
        <v>0</v>
      </c>
      <c r="G63" s="6">
        <f t="shared" si="34"/>
        <v>0</v>
      </c>
      <c r="H63" s="6">
        <f t="shared" si="34"/>
        <v>0</v>
      </c>
      <c r="I63" s="6">
        <f t="shared" si="34"/>
        <v>0</v>
      </c>
      <c r="J63" s="6">
        <f t="shared" si="34"/>
        <v>0</v>
      </c>
      <c r="K63" s="14">
        <v>14</v>
      </c>
    </row>
    <row r="64" spans="1:11">
      <c r="A64" s="10">
        <v>59</v>
      </c>
      <c r="B64" s="12" t="s">
        <v>19</v>
      </c>
      <c r="C64" s="6">
        <f t="shared" si="28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4"/>
    </row>
    <row r="65" spans="1:11" ht="25.5">
      <c r="A65" s="10">
        <v>60</v>
      </c>
      <c r="B65" s="12" t="s">
        <v>54</v>
      </c>
      <c r="C65" s="6">
        <f t="shared" si="28"/>
        <v>22762.881000000001</v>
      </c>
      <c r="D65" s="6">
        <f>D66</f>
        <v>3262.8809999999999</v>
      </c>
      <c r="E65" s="6">
        <f t="shared" ref="E65:J65" si="35">E66</f>
        <v>3250</v>
      </c>
      <c r="F65" s="6">
        <f t="shared" si="35"/>
        <v>3250</v>
      </c>
      <c r="G65" s="6">
        <f t="shared" si="35"/>
        <v>3250</v>
      </c>
      <c r="H65" s="6">
        <f t="shared" si="35"/>
        <v>3250</v>
      </c>
      <c r="I65" s="6">
        <f t="shared" si="35"/>
        <v>3250</v>
      </c>
      <c r="J65" s="6">
        <f t="shared" si="35"/>
        <v>3250</v>
      </c>
      <c r="K65" s="14">
        <v>13.14</v>
      </c>
    </row>
    <row r="66" spans="1:11">
      <c r="A66" s="10">
        <v>61</v>
      </c>
      <c r="B66" s="12" t="s">
        <v>19</v>
      </c>
      <c r="C66" s="6">
        <f t="shared" si="28"/>
        <v>22762.881000000001</v>
      </c>
      <c r="D66" s="6">
        <v>3262.8809999999999</v>
      </c>
      <c r="E66" s="6">
        <v>3250</v>
      </c>
      <c r="F66" s="6">
        <v>3250</v>
      </c>
      <c r="G66" s="6">
        <v>3250</v>
      </c>
      <c r="H66" s="6">
        <v>3250</v>
      </c>
      <c r="I66" s="6">
        <v>3250</v>
      </c>
      <c r="J66" s="6">
        <v>3250</v>
      </c>
      <c r="K66" s="14"/>
    </row>
    <row r="67" spans="1:11">
      <c r="A67" s="10">
        <v>62</v>
      </c>
      <c r="B67" s="12" t="s">
        <v>71</v>
      </c>
      <c r="C67" s="6">
        <f t="shared" si="28"/>
        <v>0</v>
      </c>
      <c r="D67" s="6">
        <f>D68</f>
        <v>0</v>
      </c>
      <c r="E67" s="6">
        <f t="shared" ref="E67:J67" si="36">E68</f>
        <v>0</v>
      </c>
      <c r="F67" s="6">
        <f t="shared" si="36"/>
        <v>0</v>
      </c>
      <c r="G67" s="6">
        <f t="shared" si="36"/>
        <v>0</v>
      </c>
      <c r="H67" s="6">
        <f t="shared" si="36"/>
        <v>0</v>
      </c>
      <c r="I67" s="6">
        <f t="shared" si="36"/>
        <v>0</v>
      </c>
      <c r="J67" s="6">
        <f t="shared" si="36"/>
        <v>0</v>
      </c>
      <c r="K67" s="14">
        <v>13.14</v>
      </c>
    </row>
    <row r="68" spans="1:11">
      <c r="A68" s="10">
        <v>63</v>
      </c>
      <c r="B68" s="12" t="s">
        <v>19</v>
      </c>
      <c r="C68" s="6">
        <f t="shared" si="28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14"/>
    </row>
    <row r="69" spans="1:11" ht="25.5">
      <c r="A69" s="10">
        <v>64</v>
      </c>
      <c r="B69" s="12" t="s">
        <v>72</v>
      </c>
      <c r="C69" s="6">
        <f t="shared" si="28"/>
        <v>0</v>
      </c>
      <c r="D69" s="6">
        <f>D70</f>
        <v>0</v>
      </c>
      <c r="E69" s="6">
        <f t="shared" ref="E69:J69" si="37">E70</f>
        <v>0</v>
      </c>
      <c r="F69" s="6">
        <f t="shared" si="37"/>
        <v>0</v>
      </c>
      <c r="G69" s="6">
        <f t="shared" si="37"/>
        <v>0</v>
      </c>
      <c r="H69" s="6">
        <f t="shared" si="37"/>
        <v>0</v>
      </c>
      <c r="I69" s="6">
        <f t="shared" si="37"/>
        <v>0</v>
      </c>
      <c r="J69" s="6">
        <f t="shared" si="37"/>
        <v>0</v>
      </c>
      <c r="K69" s="14">
        <v>14</v>
      </c>
    </row>
    <row r="70" spans="1:11">
      <c r="A70" s="10">
        <v>65</v>
      </c>
      <c r="B70" s="12" t="s">
        <v>19</v>
      </c>
      <c r="C70" s="6">
        <f t="shared" si="28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14"/>
    </row>
    <row r="71" spans="1:11">
      <c r="A71" s="10">
        <v>66</v>
      </c>
      <c r="B71" s="27" t="s">
        <v>26</v>
      </c>
      <c r="C71" s="27"/>
      <c r="D71" s="27"/>
      <c r="E71" s="27"/>
      <c r="F71" s="27"/>
      <c r="G71" s="27"/>
      <c r="H71" s="27"/>
      <c r="I71" s="27"/>
      <c r="J71" s="27"/>
      <c r="K71" s="27"/>
    </row>
    <row r="72" spans="1:11">
      <c r="A72" s="10">
        <v>67</v>
      </c>
      <c r="B72" s="10" t="s">
        <v>17</v>
      </c>
      <c r="C72" s="6">
        <f>D72+E72+F72+G72+H72+I72+J72</f>
        <v>124771</v>
      </c>
      <c r="D72" s="6">
        <f>D73+D74</f>
        <v>8303</v>
      </c>
      <c r="E72" s="6">
        <f t="shared" ref="E72:J72" si="38">E73+E74</f>
        <v>8303</v>
      </c>
      <c r="F72" s="6">
        <f t="shared" si="38"/>
        <v>8303</v>
      </c>
      <c r="G72" s="6">
        <f t="shared" si="38"/>
        <v>33553</v>
      </c>
      <c r="H72" s="6">
        <f t="shared" si="38"/>
        <v>20003</v>
      </c>
      <c r="I72" s="6">
        <f t="shared" si="38"/>
        <v>26303</v>
      </c>
      <c r="J72" s="6">
        <f t="shared" si="38"/>
        <v>20003</v>
      </c>
      <c r="K72" s="14"/>
    </row>
    <row r="73" spans="1:11">
      <c r="A73" s="10">
        <v>68</v>
      </c>
      <c r="B73" s="10" t="s">
        <v>15</v>
      </c>
      <c r="C73" s="6">
        <f t="shared" ref="C73:C86" si="39">D73+E73+F73+G73+H73+I73+J73</f>
        <v>66650</v>
      </c>
      <c r="D73" s="6">
        <f>D82+D85</f>
        <v>0</v>
      </c>
      <c r="E73" s="6">
        <f>E82+E85</f>
        <v>0</v>
      </c>
      <c r="F73" s="6">
        <f t="shared" ref="F73:J73" si="40">F82+F85</f>
        <v>0</v>
      </c>
      <c r="G73" s="6">
        <f t="shared" si="40"/>
        <v>25250</v>
      </c>
      <c r="H73" s="6">
        <f t="shared" si="40"/>
        <v>11700</v>
      </c>
      <c r="I73" s="6">
        <f t="shared" si="40"/>
        <v>18000</v>
      </c>
      <c r="J73" s="6">
        <f t="shared" si="40"/>
        <v>11700</v>
      </c>
      <c r="K73" s="14"/>
    </row>
    <row r="74" spans="1:11">
      <c r="A74" s="10">
        <v>69</v>
      </c>
      <c r="B74" s="10" t="s">
        <v>16</v>
      </c>
      <c r="C74" s="6">
        <f t="shared" si="39"/>
        <v>58121</v>
      </c>
      <c r="D74" s="6">
        <f t="shared" ref="D74:J74" si="41">D76+D78+D80+D83+D86+D90+D88</f>
        <v>8303</v>
      </c>
      <c r="E74" s="6">
        <f t="shared" si="41"/>
        <v>8303</v>
      </c>
      <c r="F74" s="6">
        <f t="shared" si="41"/>
        <v>8303</v>
      </c>
      <c r="G74" s="6">
        <f t="shared" si="41"/>
        <v>8303</v>
      </c>
      <c r="H74" s="6">
        <f t="shared" si="41"/>
        <v>8303</v>
      </c>
      <c r="I74" s="6">
        <f t="shared" si="41"/>
        <v>8303</v>
      </c>
      <c r="J74" s="6">
        <f t="shared" si="41"/>
        <v>8303</v>
      </c>
      <c r="K74" s="14"/>
    </row>
    <row r="75" spans="1:11" ht="63.75">
      <c r="A75" s="10">
        <v>70</v>
      </c>
      <c r="B75" s="12" t="s">
        <v>55</v>
      </c>
      <c r="C75" s="6">
        <f t="shared" si="39"/>
        <v>0</v>
      </c>
      <c r="D75" s="6">
        <f>D76</f>
        <v>0</v>
      </c>
      <c r="E75" s="6">
        <f t="shared" ref="E75:J75" si="42">E76</f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14" t="s">
        <v>37</v>
      </c>
    </row>
    <row r="76" spans="1:11">
      <c r="A76" s="10">
        <v>71</v>
      </c>
      <c r="B76" s="12" t="s">
        <v>19</v>
      </c>
      <c r="C76" s="6">
        <f t="shared" si="39"/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14"/>
    </row>
    <row r="77" spans="1:11" ht="51">
      <c r="A77" s="10">
        <v>72</v>
      </c>
      <c r="B77" s="12" t="s">
        <v>56</v>
      </c>
      <c r="C77" s="6">
        <f t="shared" si="39"/>
        <v>21000</v>
      </c>
      <c r="D77" s="6">
        <f>D78</f>
        <v>3000</v>
      </c>
      <c r="E77" s="6">
        <f>E78</f>
        <v>3000</v>
      </c>
      <c r="F77" s="6">
        <f t="shared" ref="F77:J77" si="43">F78</f>
        <v>3000</v>
      </c>
      <c r="G77" s="6">
        <f>G78</f>
        <v>3000</v>
      </c>
      <c r="H77" s="6">
        <f t="shared" si="43"/>
        <v>3000</v>
      </c>
      <c r="I77" s="6">
        <f t="shared" si="43"/>
        <v>3000</v>
      </c>
      <c r="J77" s="6">
        <f t="shared" si="43"/>
        <v>3000</v>
      </c>
      <c r="K77" s="14">
        <v>16</v>
      </c>
    </row>
    <row r="78" spans="1:11">
      <c r="A78" s="10">
        <v>73</v>
      </c>
      <c r="B78" s="12" t="s">
        <v>19</v>
      </c>
      <c r="C78" s="6">
        <f t="shared" si="39"/>
        <v>21000</v>
      </c>
      <c r="D78" s="6">
        <v>3000</v>
      </c>
      <c r="E78" s="6">
        <v>3000</v>
      </c>
      <c r="F78" s="6">
        <v>3000</v>
      </c>
      <c r="G78" s="6">
        <v>3000</v>
      </c>
      <c r="H78" s="6">
        <v>3000</v>
      </c>
      <c r="I78" s="6">
        <v>3000</v>
      </c>
      <c r="J78" s="6">
        <v>3000</v>
      </c>
      <c r="K78" s="14"/>
    </row>
    <row r="79" spans="1:11" ht="51">
      <c r="A79" s="10">
        <v>74</v>
      </c>
      <c r="B79" s="12" t="s">
        <v>57</v>
      </c>
      <c r="C79" s="6">
        <f t="shared" si="39"/>
        <v>30121</v>
      </c>
      <c r="D79" s="6">
        <f>D80</f>
        <v>4303</v>
      </c>
      <c r="E79" s="6">
        <f t="shared" ref="E79:J79" si="44">E80</f>
        <v>4303</v>
      </c>
      <c r="F79" s="6">
        <f t="shared" si="44"/>
        <v>4303</v>
      </c>
      <c r="G79" s="6">
        <f t="shared" si="44"/>
        <v>4303</v>
      </c>
      <c r="H79" s="6">
        <f t="shared" si="44"/>
        <v>4303</v>
      </c>
      <c r="I79" s="6">
        <f t="shared" si="44"/>
        <v>4303</v>
      </c>
      <c r="J79" s="6">
        <f t="shared" si="44"/>
        <v>4303</v>
      </c>
      <c r="K79" s="14">
        <v>17</v>
      </c>
    </row>
    <row r="80" spans="1:11">
      <c r="A80" s="10">
        <v>75</v>
      </c>
      <c r="B80" s="12" t="s">
        <v>19</v>
      </c>
      <c r="C80" s="6">
        <f t="shared" si="39"/>
        <v>30121</v>
      </c>
      <c r="D80" s="6">
        <v>4303</v>
      </c>
      <c r="E80" s="6">
        <v>4303</v>
      </c>
      <c r="F80" s="6">
        <v>4303</v>
      </c>
      <c r="G80" s="6">
        <v>4303</v>
      </c>
      <c r="H80" s="6">
        <v>4303</v>
      </c>
      <c r="I80" s="6">
        <v>4303</v>
      </c>
      <c r="J80" s="6">
        <v>4303</v>
      </c>
      <c r="K80" s="14"/>
    </row>
    <row r="81" spans="1:11" ht="38.25">
      <c r="A81" s="10">
        <v>76</v>
      </c>
      <c r="B81" s="12" t="s">
        <v>58</v>
      </c>
      <c r="C81" s="6">
        <f t="shared" si="39"/>
        <v>8100</v>
      </c>
      <c r="D81" s="6">
        <f>D82+D83</f>
        <v>0</v>
      </c>
      <c r="E81" s="6">
        <f t="shared" ref="E81:J81" si="45">E82+E83</f>
        <v>0</v>
      </c>
      <c r="F81" s="6">
        <f t="shared" si="45"/>
        <v>0</v>
      </c>
      <c r="G81" s="6">
        <f t="shared" si="45"/>
        <v>0</v>
      </c>
      <c r="H81" s="6">
        <f t="shared" si="45"/>
        <v>2700</v>
      </c>
      <c r="I81" s="6">
        <f t="shared" si="45"/>
        <v>2700</v>
      </c>
      <c r="J81" s="6">
        <f t="shared" si="45"/>
        <v>2700</v>
      </c>
      <c r="K81" s="14">
        <v>17.18</v>
      </c>
    </row>
    <row r="82" spans="1:11">
      <c r="A82" s="10">
        <v>77</v>
      </c>
      <c r="B82" s="12" t="s">
        <v>22</v>
      </c>
      <c r="C82" s="6">
        <f t="shared" si="39"/>
        <v>8100</v>
      </c>
      <c r="D82" s="6">
        <v>0</v>
      </c>
      <c r="E82" s="6">
        <v>0</v>
      </c>
      <c r="F82" s="6">
        <v>0</v>
      </c>
      <c r="G82" s="6">
        <v>0</v>
      </c>
      <c r="H82" s="6">
        <v>2700</v>
      </c>
      <c r="I82" s="6">
        <v>2700</v>
      </c>
      <c r="J82" s="6">
        <v>2700</v>
      </c>
      <c r="K82" s="14"/>
    </row>
    <row r="83" spans="1:11">
      <c r="A83" s="10">
        <v>78</v>
      </c>
      <c r="B83" s="12" t="s">
        <v>19</v>
      </c>
      <c r="C83" s="6">
        <f t="shared" si="39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14"/>
    </row>
    <row r="84" spans="1:11" ht="38.25">
      <c r="A84" s="10">
        <v>79</v>
      </c>
      <c r="B84" s="12" t="s">
        <v>59</v>
      </c>
      <c r="C84" s="6">
        <f t="shared" si="39"/>
        <v>58550</v>
      </c>
      <c r="D84" s="6">
        <f>D85+D86</f>
        <v>0</v>
      </c>
      <c r="E84" s="6">
        <f t="shared" ref="E84:J84" si="46">E85+E86</f>
        <v>0</v>
      </c>
      <c r="F84" s="6">
        <f t="shared" si="46"/>
        <v>0</v>
      </c>
      <c r="G84" s="6">
        <f t="shared" si="46"/>
        <v>25250</v>
      </c>
      <c r="H84" s="6">
        <f t="shared" si="46"/>
        <v>9000</v>
      </c>
      <c r="I84" s="6">
        <f t="shared" si="46"/>
        <v>15300</v>
      </c>
      <c r="J84" s="6">
        <f t="shared" si="46"/>
        <v>9000</v>
      </c>
      <c r="K84" s="14" t="s">
        <v>37</v>
      </c>
    </row>
    <row r="85" spans="1:11">
      <c r="A85" s="10">
        <v>80</v>
      </c>
      <c r="B85" s="12" t="s">
        <v>22</v>
      </c>
      <c r="C85" s="6">
        <f t="shared" si="39"/>
        <v>58550</v>
      </c>
      <c r="D85" s="6">
        <v>0</v>
      </c>
      <c r="E85" s="6">
        <v>0</v>
      </c>
      <c r="F85" s="6">
        <v>0</v>
      </c>
      <c r="G85" s="6">
        <v>25250</v>
      </c>
      <c r="H85" s="6">
        <v>9000</v>
      </c>
      <c r="I85" s="6">
        <v>15300</v>
      </c>
      <c r="J85" s="6">
        <v>9000</v>
      </c>
      <c r="K85" s="14"/>
    </row>
    <row r="86" spans="1:11">
      <c r="A86" s="10">
        <v>81</v>
      </c>
      <c r="B86" s="12" t="s">
        <v>19</v>
      </c>
      <c r="C86" s="6">
        <f t="shared" si="39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4"/>
    </row>
    <row r="87" spans="1:11" ht="51">
      <c r="A87" s="10">
        <v>84</v>
      </c>
      <c r="B87" s="12" t="s">
        <v>60</v>
      </c>
      <c r="C87" s="6">
        <f>D87+E87+F87+G87+H87+I87+J87</f>
        <v>7000</v>
      </c>
      <c r="D87" s="6">
        <f>D88</f>
        <v>1000</v>
      </c>
      <c r="E87" s="6">
        <f>E88</f>
        <v>1000</v>
      </c>
      <c r="F87" s="6">
        <f>F88</f>
        <v>1000</v>
      </c>
      <c r="G87" s="6">
        <f t="shared" ref="G87:J87" si="47">G88</f>
        <v>1000</v>
      </c>
      <c r="H87" s="6">
        <f t="shared" si="47"/>
        <v>1000</v>
      </c>
      <c r="I87" s="6">
        <f t="shared" si="47"/>
        <v>1000</v>
      </c>
      <c r="J87" s="6">
        <f t="shared" si="47"/>
        <v>1000</v>
      </c>
      <c r="K87" s="14">
        <v>16.170000000000002</v>
      </c>
    </row>
    <row r="88" spans="1:11">
      <c r="A88" s="10">
        <v>85</v>
      </c>
      <c r="B88" s="12" t="s">
        <v>19</v>
      </c>
      <c r="C88" s="6">
        <f>D88+E88+F88+G88+H88+I88+J88</f>
        <v>7000</v>
      </c>
      <c r="D88" s="6">
        <v>1000</v>
      </c>
      <c r="E88" s="6">
        <v>1000</v>
      </c>
      <c r="F88" s="6">
        <v>1000</v>
      </c>
      <c r="G88" s="6">
        <v>1000</v>
      </c>
      <c r="H88" s="6">
        <v>1000</v>
      </c>
      <c r="I88" s="6">
        <v>1000</v>
      </c>
      <c r="J88" s="6">
        <v>1000</v>
      </c>
      <c r="K88" s="14"/>
    </row>
    <row r="89" spans="1:11" ht="51">
      <c r="A89" s="10">
        <v>82</v>
      </c>
      <c r="B89" s="12" t="s">
        <v>61</v>
      </c>
      <c r="C89" s="6">
        <f>D89+E89+F89+G89+H89+I89+J89</f>
        <v>0</v>
      </c>
      <c r="D89" s="6">
        <f t="shared" ref="D89:J89" si="48">D90</f>
        <v>0</v>
      </c>
      <c r="E89" s="6">
        <f t="shared" si="48"/>
        <v>0</v>
      </c>
      <c r="F89" s="6">
        <f t="shared" si="48"/>
        <v>0</v>
      </c>
      <c r="G89" s="6">
        <f t="shared" si="48"/>
        <v>0</v>
      </c>
      <c r="H89" s="6">
        <f t="shared" si="48"/>
        <v>0</v>
      </c>
      <c r="I89" s="6">
        <f t="shared" si="48"/>
        <v>0</v>
      </c>
      <c r="J89" s="6">
        <f t="shared" si="48"/>
        <v>0</v>
      </c>
      <c r="K89" s="14" t="s">
        <v>38</v>
      </c>
    </row>
    <row r="90" spans="1:11">
      <c r="A90" s="10">
        <v>83</v>
      </c>
      <c r="B90" s="12" t="s">
        <v>19</v>
      </c>
      <c r="C90" s="6">
        <f>D90+E90+F90+G90+H90+I90+J90</f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14"/>
    </row>
    <row r="91" spans="1:11" ht="26.25" customHeight="1">
      <c r="A91" s="10">
        <v>86</v>
      </c>
      <c r="B91" s="28" t="s">
        <v>27</v>
      </c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10">
        <v>87</v>
      </c>
      <c r="B92" s="10" t="s">
        <v>17</v>
      </c>
      <c r="C92" s="6">
        <f>D92+E92+F92+G92+H92+I92+J92</f>
        <v>648737.96699999995</v>
      </c>
      <c r="D92" s="6">
        <f>D93+D94+D95</f>
        <v>80497.661999999997</v>
      </c>
      <c r="E92" s="6">
        <f t="shared" ref="E92:J92" si="49">E93+E94+E95</f>
        <v>84908.984999999986</v>
      </c>
      <c r="F92" s="6">
        <f t="shared" si="49"/>
        <v>96666.263999999996</v>
      </c>
      <c r="G92" s="6">
        <f t="shared" si="49"/>
        <v>96666.263999999996</v>
      </c>
      <c r="H92" s="6">
        <f t="shared" si="49"/>
        <v>96666.263999999996</v>
      </c>
      <c r="I92" s="6">
        <f t="shared" si="49"/>
        <v>96666.263999999996</v>
      </c>
      <c r="J92" s="6">
        <f t="shared" si="49"/>
        <v>96666.263999999996</v>
      </c>
      <c r="K92" s="14"/>
    </row>
    <row r="93" spans="1:11">
      <c r="A93" s="10">
        <v>88</v>
      </c>
      <c r="B93" s="10" t="s">
        <v>14</v>
      </c>
      <c r="C93" s="6">
        <f t="shared" ref="C93:C100" si="50">D93+E93+F93+G93+H93+I93+J93</f>
        <v>71968</v>
      </c>
      <c r="D93" s="6">
        <f t="shared" ref="D93:J93" si="51">D101</f>
        <v>9894</v>
      </c>
      <c r="E93" s="6">
        <f t="shared" si="51"/>
        <v>10264</v>
      </c>
      <c r="F93" s="6">
        <f t="shared" si="51"/>
        <v>10362</v>
      </c>
      <c r="G93" s="6">
        <f t="shared" si="51"/>
        <v>10362</v>
      </c>
      <c r="H93" s="6">
        <f t="shared" si="51"/>
        <v>10362</v>
      </c>
      <c r="I93" s="6">
        <f t="shared" si="51"/>
        <v>10362</v>
      </c>
      <c r="J93" s="6">
        <f t="shared" si="51"/>
        <v>10362</v>
      </c>
      <c r="K93" s="14"/>
    </row>
    <row r="94" spans="1:11">
      <c r="A94" s="10">
        <v>89</v>
      </c>
      <c r="B94" s="10" t="s">
        <v>28</v>
      </c>
      <c r="C94" s="6">
        <f>D94+E94+F94+G94+H94+I94+J94</f>
        <v>576469.96699999995</v>
      </c>
      <c r="D94" s="6">
        <f>D97+D99+D105</f>
        <v>70303.661999999997</v>
      </c>
      <c r="E94" s="6">
        <f>E97+E99+E105</f>
        <v>74644.984999999986</v>
      </c>
      <c r="F94" s="6">
        <f t="shared" ref="F94:J94" si="52">F97+F99+F105</f>
        <v>86304.263999999996</v>
      </c>
      <c r="G94" s="6">
        <f t="shared" si="52"/>
        <v>86304.263999999996</v>
      </c>
      <c r="H94" s="6">
        <f t="shared" si="52"/>
        <v>86304.263999999996</v>
      </c>
      <c r="I94" s="6">
        <f t="shared" si="52"/>
        <v>86304.263999999996</v>
      </c>
      <c r="J94" s="6">
        <f t="shared" si="52"/>
        <v>86304.263999999996</v>
      </c>
      <c r="K94" s="14"/>
    </row>
    <row r="95" spans="1:11">
      <c r="A95" s="10"/>
      <c r="B95" s="10" t="s">
        <v>41</v>
      </c>
      <c r="C95" s="6">
        <f>D95+E95+F95+G95+H95+I95+J95</f>
        <v>300</v>
      </c>
      <c r="D95" s="6">
        <f>D103</f>
        <v>300</v>
      </c>
      <c r="E95" s="6">
        <f t="shared" ref="E95:J95" si="53">E103</f>
        <v>0</v>
      </c>
      <c r="F95" s="6">
        <f t="shared" si="53"/>
        <v>0</v>
      </c>
      <c r="G95" s="6">
        <f t="shared" si="53"/>
        <v>0</v>
      </c>
      <c r="H95" s="6">
        <f t="shared" si="53"/>
        <v>0</v>
      </c>
      <c r="I95" s="6">
        <f t="shared" si="53"/>
        <v>0</v>
      </c>
      <c r="J95" s="6">
        <f t="shared" si="53"/>
        <v>0</v>
      </c>
      <c r="K95" s="14"/>
    </row>
    <row r="96" spans="1:11" ht="191.25">
      <c r="A96" s="10">
        <v>90</v>
      </c>
      <c r="B96" s="12" t="s">
        <v>62</v>
      </c>
      <c r="C96" s="6">
        <f t="shared" si="50"/>
        <v>59255.106</v>
      </c>
      <c r="D96" s="6">
        <f>D97</f>
        <v>7488.0389999999998</v>
      </c>
      <c r="E96" s="6">
        <f>E97</f>
        <v>7640.2669999999998</v>
      </c>
      <c r="F96" s="6">
        <f>F97</f>
        <v>8825.36</v>
      </c>
      <c r="G96" s="6">
        <f t="shared" ref="G96:J96" si="54">G97</f>
        <v>8825.36</v>
      </c>
      <c r="H96" s="6">
        <f t="shared" si="54"/>
        <v>8825.36</v>
      </c>
      <c r="I96" s="6">
        <f t="shared" si="54"/>
        <v>8825.36</v>
      </c>
      <c r="J96" s="6">
        <f t="shared" si="54"/>
        <v>8825.36</v>
      </c>
      <c r="K96" s="14">
        <v>21</v>
      </c>
    </row>
    <row r="97" spans="1:11">
      <c r="A97" s="10">
        <v>91</v>
      </c>
      <c r="B97" s="12" t="s">
        <v>22</v>
      </c>
      <c r="C97" s="6">
        <f t="shared" si="50"/>
        <v>59255.106</v>
      </c>
      <c r="D97" s="6">
        <v>7488.0389999999998</v>
      </c>
      <c r="E97" s="6">
        <v>7640.2669999999998</v>
      </c>
      <c r="F97" s="6">
        <v>8825.36</v>
      </c>
      <c r="G97" s="6">
        <v>8825.36</v>
      </c>
      <c r="H97" s="6">
        <v>8825.36</v>
      </c>
      <c r="I97" s="6">
        <v>8825.36</v>
      </c>
      <c r="J97" s="6">
        <v>8825.36</v>
      </c>
      <c r="K97" s="6"/>
    </row>
    <row r="98" spans="1:11" ht="216.75">
      <c r="A98" s="10">
        <v>92</v>
      </c>
      <c r="B98" s="12" t="s">
        <v>63</v>
      </c>
      <c r="C98" s="6">
        <f>D98+E98+F98+G98+H98+I98+J98</f>
        <v>516985.06099999993</v>
      </c>
      <c r="D98" s="6">
        <f>D99</f>
        <v>62585.822999999997</v>
      </c>
      <c r="E98" s="6">
        <f t="shared" ref="E98:J98" si="55">E99</f>
        <v>67004.717999999993</v>
      </c>
      <c r="F98" s="6">
        <f t="shared" si="55"/>
        <v>77478.903999999995</v>
      </c>
      <c r="G98" s="6">
        <f t="shared" si="55"/>
        <v>77478.903999999995</v>
      </c>
      <c r="H98" s="6">
        <f t="shared" si="55"/>
        <v>77478.903999999995</v>
      </c>
      <c r="I98" s="6">
        <f t="shared" si="55"/>
        <v>77478.903999999995</v>
      </c>
      <c r="J98" s="6">
        <f t="shared" si="55"/>
        <v>77478.903999999995</v>
      </c>
      <c r="K98" s="14">
        <v>20</v>
      </c>
    </row>
    <row r="99" spans="1:11">
      <c r="A99" s="10">
        <v>93</v>
      </c>
      <c r="B99" s="12" t="s">
        <v>29</v>
      </c>
      <c r="C99" s="6">
        <f>D99+E99+F99+G99+H99+I99+J99</f>
        <v>516985.06099999993</v>
      </c>
      <c r="D99" s="6">
        <v>62585.822999999997</v>
      </c>
      <c r="E99" s="6">
        <v>67004.717999999993</v>
      </c>
      <c r="F99" s="6">
        <v>77478.903999999995</v>
      </c>
      <c r="G99" s="6">
        <v>77478.903999999995</v>
      </c>
      <c r="H99" s="6">
        <v>77478.903999999995</v>
      </c>
      <c r="I99" s="6">
        <v>77478.903999999995</v>
      </c>
      <c r="J99" s="6">
        <v>77478.903999999995</v>
      </c>
      <c r="K99" s="6"/>
    </row>
    <row r="100" spans="1:11" ht="204">
      <c r="A100" s="10">
        <v>94</v>
      </c>
      <c r="B100" s="12" t="s">
        <v>64</v>
      </c>
      <c r="C100" s="6">
        <f t="shared" si="50"/>
        <v>71968</v>
      </c>
      <c r="D100" s="6">
        <f t="shared" ref="D100:J100" si="56">D101</f>
        <v>9894</v>
      </c>
      <c r="E100" s="6">
        <f t="shared" si="56"/>
        <v>10264</v>
      </c>
      <c r="F100" s="6">
        <f t="shared" si="56"/>
        <v>10362</v>
      </c>
      <c r="G100" s="6">
        <f t="shared" si="56"/>
        <v>10362</v>
      </c>
      <c r="H100" s="6">
        <f t="shared" si="56"/>
        <v>10362</v>
      </c>
      <c r="I100" s="6">
        <f t="shared" si="56"/>
        <v>10362</v>
      </c>
      <c r="J100" s="6">
        <f t="shared" si="56"/>
        <v>10362</v>
      </c>
      <c r="K100" s="14">
        <v>20</v>
      </c>
    </row>
    <row r="101" spans="1:11">
      <c r="A101" s="10">
        <v>95</v>
      </c>
      <c r="B101" s="12" t="s">
        <v>14</v>
      </c>
      <c r="C101" s="6">
        <f>D101+E101+F101+G101+H101+I101+J101</f>
        <v>71968</v>
      </c>
      <c r="D101" s="6">
        <v>9894</v>
      </c>
      <c r="E101" s="6">
        <v>10264</v>
      </c>
      <c r="F101" s="6">
        <v>10362</v>
      </c>
      <c r="G101" s="6">
        <v>10362</v>
      </c>
      <c r="H101" s="6">
        <v>10362</v>
      </c>
      <c r="I101" s="6">
        <v>10362</v>
      </c>
      <c r="J101" s="6">
        <v>10362</v>
      </c>
      <c r="K101" s="16"/>
    </row>
    <row r="102" spans="1:11" ht="25.5">
      <c r="A102" s="10">
        <v>114</v>
      </c>
      <c r="B102" s="12" t="s">
        <v>65</v>
      </c>
      <c r="C102" s="6">
        <f>D102+E102+F102+G102+H102+I102+J102</f>
        <v>300</v>
      </c>
      <c r="D102" s="6">
        <f>D103</f>
        <v>300</v>
      </c>
      <c r="E102" s="6">
        <f>F102</f>
        <v>0</v>
      </c>
      <c r="F102" s="6">
        <f t="shared" ref="F102:J102" si="57">F103</f>
        <v>0</v>
      </c>
      <c r="G102" s="6">
        <f t="shared" si="57"/>
        <v>0</v>
      </c>
      <c r="H102" s="6">
        <f t="shared" si="57"/>
        <v>0</v>
      </c>
      <c r="I102" s="6">
        <f t="shared" si="57"/>
        <v>0</v>
      </c>
      <c r="J102" s="6">
        <f t="shared" si="57"/>
        <v>0</v>
      </c>
      <c r="K102" s="14">
        <v>23</v>
      </c>
    </row>
    <row r="103" spans="1:11">
      <c r="A103" s="10">
        <v>115</v>
      </c>
      <c r="B103" s="12" t="s">
        <v>19</v>
      </c>
      <c r="C103" s="6">
        <f>D103+E103+F103+G103+H103+I103+J103</f>
        <v>300</v>
      </c>
      <c r="D103" s="6">
        <v>300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14"/>
    </row>
    <row r="104" spans="1:11" ht="114.75">
      <c r="A104" s="10"/>
      <c r="B104" s="12" t="s">
        <v>66</v>
      </c>
      <c r="C104" s="6">
        <f>D104+E104+F104+G104+H104+I104+J104</f>
        <v>229.8</v>
      </c>
      <c r="D104" s="6">
        <f t="shared" ref="D104:J104" si="58">D105</f>
        <v>229.8</v>
      </c>
      <c r="E104" s="6">
        <f t="shared" si="58"/>
        <v>0</v>
      </c>
      <c r="F104" s="6">
        <f t="shared" si="58"/>
        <v>0</v>
      </c>
      <c r="G104" s="6">
        <f t="shared" si="58"/>
        <v>0</v>
      </c>
      <c r="H104" s="6">
        <f t="shared" si="58"/>
        <v>0</v>
      </c>
      <c r="I104" s="6">
        <f t="shared" si="58"/>
        <v>0</v>
      </c>
      <c r="J104" s="6">
        <f t="shared" si="58"/>
        <v>0</v>
      </c>
      <c r="K104" s="16"/>
    </row>
    <row r="105" spans="1:11">
      <c r="A105" s="6"/>
      <c r="B105" s="6" t="s">
        <v>39</v>
      </c>
      <c r="C105" s="6">
        <f>D105+E105+F105+G105+H105+I105+J105</f>
        <v>229.8</v>
      </c>
      <c r="D105" s="6">
        <v>229.8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/>
    </row>
    <row r="106" spans="1:11">
      <c r="A106" s="10">
        <v>96</v>
      </c>
      <c r="B106" s="27" t="s">
        <v>40</v>
      </c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>
      <c r="A107" s="10">
        <v>97</v>
      </c>
      <c r="B107" s="10" t="s">
        <v>17</v>
      </c>
      <c r="C107" s="6">
        <f>D107+E107+F107+G107+H107+I107+J107</f>
        <v>1260</v>
      </c>
      <c r="D107" s="6">
        <f>D108+D109</f>
        <v>420</v>
      </c>
      <c r="E107" s="6">
        <f t="shared" ref="E107:J107" si="59">E108+E109</f>
        <v>420</v>
      </c>
      <c r="F107" s="6">
        <f t="shared" si="59"/>
        <v>420</v>
      </c>
      <c r="G107" s="6">
        <f t="shared" si="59"/>
        <v>0</v>
      </c>
      <c r="H107" s="6">
        <f t="shared" si="59"/>
        <v>0</v>
      </c>
      <c r="I107" s="6">
        <f t="shared" si="59"/>
        <v>0</v>
      </c>
      <c r="J107" s="6">
        <f t="shared" si="59"/>
        <v>0</v>
      </c>
      <c r="K107" s="14"/>
    </row>
    <row r="108" spans="1:11">
      <c r="A108" s="10">
        <v>98</v>
      </c>
      <c r="B108" s="10" t="s">
        <v>15</v>
      </c>
      <c r="C108" s="6">
        <f t="shared" ref="C108" si="60">D108+E108+F108+G108+H108+I108+J108</f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14"/>
    </row>
    <row r="109" spans="1:11">
      <c r="A109" s="10">
        <v>99</v>
      </c>
      <c r="B109" s="10" t="s">
        <v>16</v>
      </c>
      <c r="C109" s="6">
        <f>D109+E109+F109+G109+H109+I109+J109</f>
        <v>1260</v>
      </c>
      <c r="D109" s="6">
        <f>D110</f>
        <v>420</v>
      </c>
      <c r="E109" s="6">
        <f>E110</f>
        <v>420</v>
      </c>
      <c r="F109" s="6">
        <v>420</v>
      </c>
      <c r="G109" s="6">
        <f t="shared" ref="G109:J109" si="61">G110</f>
        <v>0</v>
      </c>
      <c r="H109" s="6">
        <f t="shared" si="61"/>
        <v>0</v>
      </c>
      <c r="I109" s="6">
        <f t="shared" si="61"/>
        <v>0</v>
      </c>
      <c r="J109" s="6">
        <f t="shared" si="61"/>
        <v>0</v>
      </c>
      <c r="K109" s="14"/>
    </row>
    <row r="110" spans="1:11" ht="51">
      <c r="A110" s="10">
        <v>100</v>
      </c>
      <c r="B110" s="10" t="s">
        <v>74</v>
      </c>
      <c r="C110" s="6">
        <f>D110+E110+F110+G110+H110+I110+J110</f>
        <v>1260</v>
      </c>
      <c r="D110" s="6">
        <f>D111</f>
        <v>420</v>
      </c>
      <c r="E110" s="6">
        <f t="shared" ref="E110:J110" si="62">E111</f>
        <v>420</v>
      </c>
      <c r="F110" s="6">
        <f t="shared" si="62"/>
        <v>420</v>
      </c>
      <c r="G110" s="6">
        <f t="shared" si="62"/>
        <v>0</v>
      </c>
      <c r="H110" s="6">
        <f t="shared" si="62"/>
        <v>0</v>
      </c>
      <c r="I110" s="6">
        <f t="shared" si="62"/>
        <v>0</v>
      </c>
      <c r="J110" s="6">
        <f t="shared" si="62"/>
        <v>0</v>
      </c>
      <c r="K110" s="14">
        <v>22</v>
      </c>
    </row>
    <row r="111" spans="1:11">
      <c r="A111" s="10">
        <v>101</v>
      </c>
      <c r="B111" s="10" t="s">
        <v>19</v>
      </c>
      <c r="C111" s="6">
        <f>D111+E111+F111+G111+H111+I111+J111</f>
        <v>1260</v>
      </c>
      <c r="D111" s="6">
        <v>420</v>
      </c>
      <c r="E111" s="6">
        <v>420</v>
      </c>
      <c r="F111" s="6">
        <v>420</v>
      </c>
      <c r="G111" s="6"/>
      <c r="H111" s="6"/>
      <c r="I111" s="6"/>
      <c r="J111" s="6"/>
      <c r="K111" s="14"/>
    </row>
    <row r="112" spans="1:11" ht="26.25" customHeight="1">
      <c r="A112" s="10">
        <v>102</v>
      </c>
      <c r="B112" s="28" t="s">
        <v>30</v>
      </c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10">
        <v>103</v>
      </c>
      <c r="B113" s="10" t="s">
        <v>17</v>
      </c>
      <c r="C113" s="6">
        <f>D113+E113+F113+G113+H113+I113+J113</f>
        <v>61794.220000000016</v>
      </c>
      <c r="D113" s="6">
        <f>D114+D115</f>
        <v>10694.465</v>
      </c>
      <c r="E113" s="6">
        <f t="shared" ref="E113:J113" si="63">E114+E115</f>
        <v>8586.2150000000001</v>
      </c>
      <c r="F113" s="6">
        <f t="shared" si="63"/>
        <v>8958.5960000000014</v>
      </c>
      <c r="G113" s="6">
        <f t="shared" si="63"/>
        <v>8388.7360000000008</v>
      </c>
      <c r="H113" s="6">
        <f t="shared" si="63"/>
        <v>8388.7360000000008</v>
      </c>
      <c r="I113" s="6">
        <f t="shared" si="63"/>
        <v>8388.7360000000008</v>
      </c>
      <c r="J113" s="6">
        <f t="shared" si="63"/>
        <v>8388.7360000000008</v>
      </c>
      <c r="K113" s="14"/>
    </row>
    <row r="114" spans="1:11">
      <c r="A114" s="10">
        <v>104</v>
      </c>
      <c r="B114" s="10" t="s">
        <v>15</v>
      </c>
      <c r="C114" s="6">
        <f t="shared" ref="C114:C123" si="64">D114+E114+F114+G114+H114+I114+J114</f>
        <v>21379.833000000002</v>
      </c>
      <c r="D114" s="6">
        <f>D121+D123</f>
        <v>4947.1379999999999</v>
      </c>
      <c r="E114" s="6">
        <f t="shared" ref="E114:J114" si="65">E121+E123</f>
        <v>2629.0150000000003</v>
      </c>
      <c r="F114" s="6">
        <f t="shared" si="65"/>
        <v>2760.7359999999999</v>
      </c>
      <c r="G114" s="6">
        <f t="shared" si="65"/>
        <v>2760.7359999999999</v>
      </c>
      <c r="H114" s="6">
        <f t="shared" si="65"/>
        <v>2760.7359999999999</v>
      </c>
      <c r="I114" s="6">
        <f t="shared" si="65"/>
        <v>2760.7359999999999</v>
      </c>
      <c r="J114" s="6">
        <f t="shared" si="65"/>
        <v>2760.7359999999999</v>
      </c>
      <c r="K114" s="14"/>
    </row>
    <row r="115" spans="1:11">
      <c r="A115" s="10">
        <v>105</v>
      </c>
      <c r="B115" s="10" t="s">
        <v>16</v>
      </c>
      <c r="C115" s="6">
        <f t="shared" si="64"/>
        <v>40414.387000000002</v>
      </c>
      <c r="D115" s="6">
        <f>D117+D119</f>
        <v>5747.3270000000002</v>
      </c>
      <c r="E115" s="6">
        <f>E117+E119</f>
        <v>5957.2</v>
      </c>
      <c r="F115" s="6">
        <f>F117+F119</f>
        <v>6197.8600000000006</v>
      </c>
      <c r="G115" s="6">
        <f>G117+G119</f>
        <v>5628</v>
      </c>
      <c r="H115" s="6">
        <f t="shared" ref="H115:J115" si="66">H117+H119</f>
        <v>5628</v>
      </c>
      <c r="I115" s="6">
        <f t="shared" si="66"/>
        <v>5628</v>
      </c>
      <c r="J115" s="6">
        <f t="shared" si="66"/>
        <v>5628</v>
      </c>
      <c r="K115" s="14"/>
    </row>
    <row r="116" spans="1:11">
      <c r="A116" s="10">
        <v>106</v>
      </c>
      <c r="B116" s="12" t="s">
        <v>67</v>
      </c>
      <c r="C116" s="6">
        <f t="shared" si="64"/>
        <v>24619.327000000001</v>
      </c>
      <c r="D116" s="6">
        <f>D117</f>
        <v>3619.3270000000002</v>
      </c>
      <c r="E116" s="6">
        <f>E117</f>
        <v>3500</v>
      </c>
      <c r="F116" s="6">
        <f t="shared" ref="F116:J116" si="67">F117</f>
        <v>3500</v>
      </c>
      <c r="G116" s="6">
        <f t="shared" si="67"/>
        <v>3500</v>
      </c>
      <c r="H116" s="6">
        <f t="shared" si="67"/>
        <v>3500</v>
      </c>
      <c r="I116" s="6">
        <f t="shared" si="67"/>
        <v>3500</v>
      </c>
      <c r="J116" s="6">
        <f t="shared" si="67"/>
        <v>3500</v>
      </c>
      <c r="K116" s="14">
        <v>23</v>
      </c>
    </row>
    <row r="117" spans="1:11">
      <c r="A117" s="10">
        <v>107</v>
      </c>
      <c r="B117" s="12" t="s">
        <v>19</v>
      </c>
      <c r="C117" s="6">
        <f t="shared" si="64"/>
        <v>24619.327000000001</v>
      </c>
      <c r="D117" s="6">
        <v>3619.3270000000002</v>
      </c>
      <c r="E117" s="6">
        <v>3500</v>
      </c>
      <c r="F117" s="6">
        <v>3500</v>
      </c>
      <c r="G117" s="6">
        <v>3500</v>
      </c>
      <c r="H117" s="6">
        <v>3500</v>
      </c>
      <c r="I117" s="6">
        <v>3500</v>
      </c>
      <c r="J117" s="6">
        <v>3500</v>
      </c>
      <c r="K117" s="14"/>
    </row>
    <row r="118" spans="1:11">
      <c r="A118" s="10">
        <v>108</v>
      </c>
      <c r="B118" s="12" t="s">
        <v>68</v>
      </c>
      <c r="C118" s="6">
        <f t="shared" si="64"/>
        <v>15795.06</v>
      </c>
      <c r="D118" s="6">
        <f>D119</f>
        <v>2128</v>
      </c>
      <c r="E118" s="6">
        <f>E119</f>
        <v>2457.1999999999998</v>
      </c>
      <c r="F118" s="6">
        <f t="shared" ref="F118:J118" si="68">F119</f>
        <v>2697.86</v>
      </c>
      <c r="G118" s="6">
        <f t="shared" si="68"/>
        <v>2128</v>
      </c>
      <c r="H118" s="6">
        <f t="shared" si="68"/>
        <v>2128</v>
      </c>
      <c r="I118" s="6">
        <f t="shared" si="68"/>
        <v>2128</v>
      </c>
      <c r="J118" s="6">
        <f t="shared" si="68"/>
        <v>2128</v>
      </c>
      <c r="K118" s="14">
        <v>23</v>
      </c>
    </row>
    <row r="119" spans="1:11">
      <c r="A119" s="10">
        <v>109</v>
      </c>
      <c r="B119" s="12" t="s">
        <v>19</v>
      </c>
      <c r="C119" s="6">
        <f t="shared" si="64"/>
        <v>15795.06</v>
      </c>
      <c r="D119" s="6">
        <v>2128</v>
      </c>
      <c r="E119" s="6">
        <v>2457.1999999999998</v>
      </c>
      <c r="F119" s="6">
        <v>2697.86</v>
      </c>
      <c r="G119" s="6">
        <v>2128</v>
      </c>
      <c r="H119" s="6">
        <v>2128</v>
      </c>
      <c r="I119" s="6">
        <v>2128</v>
      </c>
      <c r="J119" s="6">
        <v>2128</v>
      </c>
      <c r="K119" s="14"/>
    </row>
    <row r="120" spans="1:11">
      <c r="A120" s="10">
        <v>110</v>
      </c>
      <c r="B120" s="12" t="s">
        <v>69</v>
      </c>
      <c r="C120" s="6">
        <f t="shared" si="64"/>
        <v>2752.8939999999993</v>
      </c>
      <c r="D120" s="6">
        <f>D121</f>
        <v>308.96100000000001</v>
      </c>
      <c r="E120" s="6">
        <f t="shared" ref="E120:J120" si="69">E121</f>
        <v>390.733</v>
      </c>
      <c r="F120" s="6">
        <f t="shared" si="69"/>
        <v>410.64</v>
      </c>
      <c r="G120" s="6">
        <f t="shared" si="69"/>
        <v>410.64</v>
      </c>
      <c r="H120" s="6">
        <f t="shared" si="69"/>
        <v>410.64</v>
      </c>
      <c r="I120" s="6">
        <f t="shared" si="69"/>
        <v>410.64</v>
      </c>
      <c r="J120" s="6">
        <f t="shared" si="69"/>
        <v>410.64</v>
      </c>
      <c r="K120" s="14">
        <v>23</v>
      </c>
    </row>
    <row r="121" spans="1:11">
      <c r="A121" s="10">
        <v>111</v>
      </c>
      <c r="B121" s="12" t="s">
        <v>22</v>
      </c>
      <c r="C121" s="6">
        <f t="shared" si="64"/>
        <v>2752.8939999999993</v>
      </c>
      <c r="D121" s="6">
        <v>308.96100000000001</v>
      </c>
      <c r="E121" s="6">
        <v>390.733</v>
      </c>
      <c r="F121" s="6">
        <v>410.64</v>
      </c>
      <c r="G121" s="6">
        <v>410.64</v>
      </c>
      <c r="H121" s="6">
        <v>410.64</v>
      </c>
      <c r="I121" s="6">
        <v>410.64</v>
      </c>
      <c r="J121" s="6">
        <v>410.64</v>
      </c>
      <c r="K121" s="14"/>
    </row>
    <row r="122" spans="1:11">
      <c r="A122" s="10">
        <v>112</v>
      </c>
      <c r="B122" s="12" t="s">
        <v>70</v>
      </c>
      <c r="C122" s="6">
        <f t="shared" si="64"/>
        <v>18626.938999999998</v>
      </c>
      <c r="D122" s="6">
        <f>D123</f>
        <v>4638.1769999999997</v>
      </c>
      <c r="E122" s="6">
        <f t="shared" ref="E122:J122" si="70">E123</f>
        <v>2238.2820000000002</v>
      </c>
      <c r="F122" s="6">
        <f t="shared" si="70"/>
        <v>2350.096</v>
      </c>
      <c r="G122" s="6">
        <f t="shared" si="70"/>
        <v>2350.096</v>
      </c>
      <c r="H122" s="6">
        <f t="shared" si="70"/>
        <v>2350.096</v>
      </c>
      <c r="I122" s="6">
        <f t="shared" si="70"/>
        <v>2350.096</v>
      </c>
      <c r="J122" s="6">
        <f t="shared" si="70"/>
        <v>2350.096</v>
      </c>
      <c r="K122" s="14">
        <v>23</v>
      </c>
    </row>
    <row r="123" spans="1:11">
      <c r="A123" s="10">
        <v>113</v>
      </c>
      <c r="B123" s="12" t="s">
        <v>22</v>
      </c>
      <c r="C123" s="6">
        <f t="shared" si="64"/>
        <v>18626.938999999998</v>
      </c>
      <c r="D123" s="6">
        <v>4638.1769999999997</v>
      </c>
      <c r="E123" s="6">
        <v>2238.2820000000002</v>
      </c>
      <c r="F123" s="6">
        <v>2350.096</v>
      </c>
      <c r="G123" s="6">
        <v>2350.096</v>
      </c>
      <c r="H123" s="6">
        <v>2350.096</v>
      </c>
      <c r="I123" s="6">
        <v>2350.096</v>
      </c>
      <c r="J123" s="6">
        <v>2350.096</v>
      </c>
      <c r="K123" s="14"/>
    </row>
    <row r="124" spans="1:11">
      <c r="A124" s="1"/>
      <c r="B124" s="1"/>
      <c r="K124" s="1"/>
    </row>
    <row r="125" spans="1:11">
      <c r="A125" s="1"/>
      <c r="B125" s="1"/>
      <c r="K125" s="1"/>
    </row>
  </sheetData>
  <mergeCells count="11">
    <mergeCell ref="I1:K1"/>
    <mergeCell ref="C5:J5"/>
    <mergeCell ref="B106:K106"/>
    <mergeCell ref="B112:K112"/>
    <mergeCell ref="B12:K12"/>
    <mergeCell ref="B26:K26"/>
    <mergeCell ref="B35:K35"/>
    <mergeCell ref="B52:K52"/>
    <mergeCell ref="B71:K71"/>
    <mergeCell ref="B91:K91"/>
    <mergeCell ref="A3:K3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</cp:lastModifiedBy>
  <cp:lastPrinted>2014-10-29T05:43:37Z</cp:lastPrinted>
  <dcterms:created xsi:type="dcterms:W3CDTF">2014-05-06T09:25:44Z</dcterms:created>
  <dcterms:modified xsi:type="dcterms:W3CDTF">2014-10-29T05:43:40Z</dcterms:modified>
</cp:coreProperties>
</file>