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1"/>
  </bookViews>
  <sheets>
    <sheet name="МБУК" sheetId="1" r:id="rId1"/>
    <sheet name="РДШИ" sheetId="2" r:id="rId2"/>
  </sheets>
  <definedNames/>
  <calcPr fullCalcOnLoad="1"/>
</workbook>
</file>

<file path=xl/sharedStrings.xml><?xml version="1.0" encoding="utf-8"?>
<sst xmlns="http://schemas.openxmlformats.org/spreadsheetml/2006/main" count="230" uniqueCount="44">
  <si>
    <t>Расчет нормативных затрат</t>
  </si>
  <si>
    <t>Наименование</t>
  </si>
  <si>
    <t>2019 год</t>
  </si>
  <si>
    <t>Кол-во посещений</t>
  </si>
  <si>
    <t>Сумма затрат</t>
  </si>
  <si>
    <t>Коэф-т</t>
  </si>
  <si>
    <t>Лимиты бюджетных ассигнований</t>
  </si>
  <si>
    <t>по Муниципальному бюджетному учреждению культуры "Центр по культуре, народному творчеству и библиотечному обслуживанию"</t>
  </si>
  <si>
    <t>НОРМАТИВНЫЕ ЗАТРАТЫ НА ОКАЗАНИЕ МУНИЦИПАЛЬНОЙ УСЛУГИ: Услуга по организации и проведению культурно-массовых и досуговых мероприятий (ДК, клубы)</t>
  </si>
  <si>
    <t>1,1, Нормативные затраты непосредственно связанные с оказанием муниципальной услуги</t>
  </si>
  <si>
    <t>1.1.1. Нормативные затраты на оплату труда и начисления на выплаты по оплате труда основного персонала</t>
  </si>
  <si>
    <t>Оплата труда</t>
  </si>
  <si>
    <t>Начисления</t>
  </si>
  <si>
    <t>1.2. Нормативные затраты на общехозяйственные нужды</t>
  </si>
  <si>
    <t>Оплата труда и начисления на выплаты по оплате труда вспомогательного персонала, в т. ч.</t>
  </si>
  <si>
    <t>Прочие выплаты</t>
  </si>
  <si>
    <t>Услуги связи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</si>
  <si>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</si>
  <si>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</si>
  <si>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</si>
  <si>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</si>
  <si>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1.2.1. Нормативные затраты на коммунальные услуги</t>
  </si>
  <si>
    <t>Холодное и горячее водоснабжение, водоотведение</t>
  </si>
  <si>
    <t>1.2.2. Нормативные затраты на содержание недвижимого имущества</t>
  </si>
  <si>
    <t>Прочие нормативные затраты на содержание недвижимого имущества</t>
  </si>
  <si>
    <t>1.2.3. Нормативные затраты на содержание особо ценного движимого имущества</t>
  </si>
  <si>
    <t>ИТОГО затраты на общехозяйственные нужды, в т.ч.</t>
  </si>
  <si>
    <t>Всего по разделу 1</t>
  </si>
  <si>
    <t>2. Определение нормативных затрат на содержание имущества</t>
  </si>
  <si>
    <t>Налог на имущество</t>
  </si>
  <si>
    <t>Всего по разделу 2</t>
  </si>
  <si>
    <t>НОРМАТИВНЫЕ ЗАТРАТЫ НА ОКАЗАНИЕ МУНИЦИПАЛЬНОЙ УСЛУГИ: Услуга по осуществлению библиотечного, библиографического и информационного обслуживания пользователей библиотек (библотеки)</t>
  </si>
  <si>
    <t>НОРМАТИВНЫЕ ЗАТРАТЫ НА ОКАЗАНИЕ МУНИЦИПАЛЬНОЙ УСЛУГИ: Услуга по организации и проведению культурно-массовых и досуговых мероприятий (народные коллективы)</t>
  </si>
  <si>
    <t>Транспортные услуги</t>
  </si>
  <si>
    <t>ИТОГО расходов по разделам 1 и 2</t>
  </si>
  <si>
    <t>НОРМАТИВНЫЕ ЗАТРАТЫ НА ОКАЗАНИЕ МУНИЦИПАЛЬНОЙ УСЛУГИ: Услуга по организации и проведению культурно-массовых и досуговых мероприятий (незащищенные слои)</t>
  </si>
  <si>
    <t>КОС ГУ</t>
  </si>
  <si>
    <t>"Красноуфимская районная детская школа искусств"</t>
  </si>
  <si>
    <t xml:space="preserve">по Муниципальному бюджетному образовательному учреждению дополнительного образования </t>
  </si>
  <si>
    <t>2020 год</t>
  </si>
  <si>
    <t>2021 год</t>
  </si>
  <si>
    <t>на 2019 год и плановый период 2020-2021 гг</t>
  </si>
  <si>
    <t>ИТОГО утвержденные лимиты бюджетных ассигнований в разрезе КОСГУ</t>
  </si>
  <si>
    <t>Базовый норматив затрат на 1 посещение на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</si>
</sst>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17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9"/>
  <sheetViews>
    <sheetView zoomScale="115" zoomScaleNormal="115" zoomScalePageLayoutView="0" workbookViewId="0" topLeftCell="A133">
      <selection activeCell="L136" sqref="L136"/>
    </sheetView>
  </sheetViews>
  <sheetFormatPr defaultColWidth="9.140625" defaultRowHeight="15"/>
  <cols>
    <col min="1" max="1" width="29.7109375" style="1" customWidth="1"/>
    <col min="2" max="2" width="4.57421875" style="1" customWidth="1"/>
    <col min="3" max="3" width="10.28125" style="1" customWidth="1"/>
    <col min="4" max="4" width="7.8515625" style="1" customWidth="1"/>
    <col min="5" max="5" width="10.57421875" style="1" customWidth="1"/>
    <col min="6" max="6" width="4.8515625" style="1" customWidth="1"/>
    <col min="7" max="7" width="10.57421875" style="1" customWidth="1"/>
    <col min="8" max="8" width="7.7109375" style="1" customWidth="1"/>
    <col min="9" max="9" width="9.7109375" style="1" customWidth="1"/>
    <col min="10" max="10" width="4.8515625" style="1" customWidth="1"/>
    <col min="11" max="11" width="10.00390625" style="1" customWidth="1"/>
    <col min="12" max="12" width="7.421875" style="1" customWidth="1"/>
    <col min="13" max="13" width="10.00390625" style="1" bestFit="1" customWidth="1"/>
    <col min="14" max="14" width="5.00390625" style="1" customWidth="1"/>
    <col min="15" max="15" width="9.8515625" style="1" customWidth="1"/>
    <col min="16" max="16384" width="9.140625" style="1" customWidth="1"/>
  </cols>
  <sheetData>
    <row r="2" spans="1:15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</row>
    <row r="3" spans="1:15" ht="15.7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  <c r="M3" s="13"/>
      <c r="N3" s="13"/>
      <c r="O3" s="13"/>
    </row>
    <row r="4" spans="1:15" ht="15.75">
      <c r="A4" s="14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</row>
    <row r="6" spans="1:15" ht="26.25" customHeight="1">
      <c r="A6" s="17" t="s">
        <v>1</v>
      </c>
      <c r="B6" s="17" t="s">
        <v>36</v>
      </c>
      <c r="C6" s="17" t="s">
        <v>43</v>
      </c>
      <c r="D6" s="22" t="s">
        <v>2</v>
      </c>
      <c r="E6" s="23"/>
      <c r="F6" s="23"/>
      <c r="G6" s="23"/>
      <c r="H6" s="22" t="s">
        <v>39</v>
      </c>
      <c r="I6" s="23"/>
      <c r="J6" s="23"/>
      <c r="K6" s="23"/>
      <c r="L6" s="24" t="s">
        <v>40</v>
      </c>
      <c r="M6" s="24"/>
      <c r="N6" s="24"/>
      <c r="O6" s="24"/>
    </row>
    <row r="7" spans="1:15" ht="65.25" customHeight="1">
      <c r="A7" s="18"/>
      <c r="B7" s="25"/>
      <c r="C7" s="25"/>
      <c r="D7" s="2" t="s">
        <v>3</v>
      </c>
      <c r="E7" s="2" t="s">
        <v>4</v>
      </c>
      <c r="F7" s="2" t="s">
        <v>5</v>
      </c>
      <c r="G7" s="2" t="s">
        <v>6</v>
      </c>
      <c r="H7" s="2" t="s">
        <v>3</v>
      </c>
      <c r="I7" s="2" t="s">
        <v>4</v>
      </c>
      <c r="J7" s="2" t="s">
        <v>5</v>
      </c>
      <c r="K7" s="2" t="s">
        <v>6</v>
      </c>
      <c r="L7" s="2" t="s">
        <v>3</v>
      </c>
      <c r="M7" s="2" t="s">
        <v>4</v>
      </c>
      <c r="N7" s="2" t="s">
        <v>5</v>
      </c>
      <c r="O7" s="2" t="s">
        <v>6</v>
      </c>
    </row>
    <row r="8" spans="1:15" ht="22.5" customHeight="1">
      <c r="A8" s="19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</row>
    <row r="9" spans="1:15" ht="33.75" customHeight="1">
      <c r="A9" s="3" t="s">
        <v>9</v>
      </c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3" t="s">
        <v>10</v>
      </c>
      <c r="B10" s="3"/>
      <c r="C10" s="3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</row>
    <row r="11" spans="1:15" ht="15">
      <c r="A11" s="8" t="s">
        <v>11</v>
      </c>
      <c r="B11" s="6">
        <v>211</v>
      </c>
      <c r="C11" s="9">
        <f>E11/D11</f>
        <v>139.99069799740747</v>
      </c>
      <c r="D11" s="6">
        <v>302408</v>
      </c>
      <c r="E11" s="7">
        <f>G11</f>
        <v>42334307</v>
      </c>
      <c r="F11" s="6"/>
      <c r="G11" s="7">
        <v>42334307</v>
      </c>
      <c r="H11" s="6">
        <v>303164</v>
      </c>
      <c r="I11" s="7">
        <f>K11</f>
        <v>42334307</v>
      </c>
      <c r="J11" s="6"/>
      <c r="K11" s="7">
        <v>42334307</v>
      </c>
      <c r="L11" s="6">
        <v>303921</v>
      </c>
      <c r="M11" s="7">
        <f>O11</f>
        <v>42334307</v>
      </c>
      <c r="N11" s="6"/>
      <c r="O11" s="7">
        <v>42334307</v>
      </c>
    </row>
    <row r="12" spans="1:15" ht="15">
      <c r="A12" s="8" t="s">
        <v>12</v>
      </c>
      <c r="B12" s="6">
        <v>213</v>
      </c>
      <c r="C12" s="9">
        <f>E12/D12</f>
        <v>42.27719174095923</v>
      </c>
      <c r="D12" s="6">
        <v>302408</v>
      </c>
      <c r="E12" s="7">
        <f>G12</f>
        <v>12784961</v>
      </c>
      <c r="F12" s="6"/>
      <c r="G12" s="7">
        <v>12784961</v>
      </c>
      <c r="H12" s="6">
        <v>303164</v>
      </c>
      <c r="I12" s="7">
        <f>K12</f>
        <v>12784961</v>
      </c>
      <c r="J12" s="6"/>
      <c r="K12" s="7">
        <v>12784961</v>
      </c>
      <c r="L12" s="6">
        <v>303921</v>
      </c>
      <c r="M12" s="7">
        <f>O12</f>
        <v>12784961</v>
      </c>
      <c r="N12" s="6"/>
      <c r="O12" s="7">
        <v>12784961</v>
      </c>
    </row>
    <row r="13" spans="1:15" ht="23.25">
      <c r="A13" s="10" t="s">
        <v>13</v>
      </c>
      <c r="B13" s="6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6" customHeight="1">
      <c r="A14" s="10" t="s">
        <v>14</v>
      </c>
      <c r="B14" s="6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8" t="s">
        <v>11</v>
      </c>
      <c r="B15" s="6">
        <v>211</v>
      </c>
      <c r="C15" s="9">
        <f>E15/D15</f>
        <v>14.105754477394777</v>
      </c>
      <c r="D15" s="6">
        <v>302408</v>
      </c>
      <c r="E15" s="7">
        <f>G15</f>
        <v>4265693</v>
      </c>
      <c r="F15" s="6"/>
      <c r="G15" s="7">
        <v>4265693</v>
      </c>
      <c r="H15" s="6">
        <v>303164</v>
      </c>
      <c r="I15" s="7">
        <f>K15</f>
        <v>4265693</v>
      </c>
      <c r="J15" s="6"/>
      <c r="K15" s="7">
        <v>4265693</v>
      </c>
      <c r="L15" s="6">
        <v>303921</v>
      </c>
      <c r="M15" s="7">
        <f>O15</f>
        <v>4265693</v>
      </c>
      <c r="N15" s="6"/>
      <c r="O15" s="7">
        <v>4265693</v>
      </c>
    </row>
    <row r="16" spans="1:15" ht="15">
      <c r="A16" s="8" t="s">
        <v>12</v>
      </c>
      <c r="B16" s="6">
        <v>213</v>
      </c>
      <c r="C16" s="9">
        <f>E16/D16</f>
        <v>4.259936906431046</v>
      </c>
      <c r="D16" s="6">
        <v>302408</v>
      </c>
      <c r="E16" s="7">
        <f>G16</f>
        <v>1288239</v>
      </c>
      <c r="F16" s="6"/>
      <c r="G16" s="7">
        <v>1288239</v>
      </c>
      <c r="H16" s="6">
        <v>303164</v>
      </c>
      <c r="I16" s="7">
        <f>K16</f>
        <v>1288239</v>
      </c>
      <c r="J16" s="6"/>
      <c r="K16" s="7">
        <v>1288239</v>
      </c>
      <c r="L16" s="6">
        <v>303921</v>
      </c>
      <c r="M16" s="7">
        <f>O16</f>
        <v>1288239</v>
      </c>
      <c r="N16" s="6"/>
      <c r="O16" s="7">
        <v>1288239</v>
      </c>
    </row>
    <row r="17" spans="1:15" ht="15">
      <c r="A17" s="8" t="s">
        <v>15</v>
      </c>
      <c r="B17" s="6">
        <v>266</v>
      </c>
      <c r="C17" s="9">
        <f aca="true" t="shared" si="0" ref="C17:C26">E17/D17</f>
        <v>0.8799535726568081</v>
      </c>
      <c r="D17" s="6">
        <v>302408</v>
      </c>
      <c r="E17" s="7">
        <f aca="true" t="shared" si="1" ref="E17:E26">G17</f>
        <v>266105</v>
      </c>
      <c r="F17" s="6"/>
      <c r="G17" s="7">
        <v>266105</v>
      </c>
      <c r="H17" s="6">
        <v>303164</v>
      </c>
      <c r="I17" s="7">
        <f aca="true" t="shared" si="2" ref="I17:I22">K17</f>
        <v>266105</v>
      </c>
      <c r="J17" s="6"/>
      <c r="K17" s="7">
        <v>266105</v>
      </c>
      <c r="L17" s="6">
        <v>303921</v>
      </c>
      <c r="M17" s="7">
        <f aca="true" t="shared" si="3" ref="M17:M22">O17</f>
        <v>266105</v>
      </c>
      <c r="N17" s="6"/>
      <c r="O17" s="7">
        <v>266105</v>
      </c>
    </row>
    <row r="18" spans="1:15" ht="15">
      <c r="A18" s="8" t="s">
        <v>16</v>
      </c>
      <c r="B18" s="6">
        <v>221</v>
      </c>
      <c r="C18" s="9">
        <f t="shared" si="0"/>
        <v>0.788024787704029</v>
      </c>
      <c r="D18" s="6">
        <v>302408</v>
      </c>
      <c r="E18" s="7">
        <f t="shared" si="1"/>
        <v>238305</v>
      </c>
      <c r="F18" s="6"/>
      <c r="G18" s="7">
        <v>238305</v>
      </c>
      <c r="H18" s="6">
        <v>303164</v>
      </c>
      <c r="I18" s="7">
        <f t="shared" si="2"/>
        <v>238305</v>
      </c>
      <c r="J18" s="6"/>
      <c r="K18" s="7">
        <v>238305</v>
      </c>
      <c r="L18" s="6">
        <v>303921</v>
      </c>
      <c r="M18" s="7">
        <f t="shared" si="3"/>
        <v>238305</v>
      </c>
      <c r="N18" s="6"/>
      <c r="O18" s="7">
        <v>238305</v>
      </c>
    </row>
    <row r="19" spans="1:15" ht="15">
      <c r="A19" s="8" t="s">
        <v>17</v>
      </c>
      <c r="B19" s="6">
        <v>226</v>
      </c>
      <c r="C19" s="9">
        <f t="shared" si="0"/>
        <v>1.9524285071823497</v>
      </c>
      <c r="D19" s="6">
        <v>302408</v>
      </c>
      <c r="E19" s="7">
        <f t="shared" si="1"/>
        <v>590430</v>
      </c>
      <c r="F19" s="6"/>
      <c r="G19" s="7">
        <v>590430</v>
      </c>
      <c r="H19" s="6">
        <v>303164</v>
      </c>
      <c r="I19" s="7">
        <f t="shared" si="2"/>
        <v>590430</v>
      </c>
      <c r="J19" s="6"/>
      <c r="K19" s="7">
        <v>590430</v>
      </c>
      <c r="L19" s="6">
        <v>303921</v>
      </c>
      <c r="M19" s="7">
        <f t="shared" si="3"/>
        <v>590430</v>
      </c>
      <c r="N19" s="6"/>
      <c r="O19" s="7">
        <v>590430</v>
      </c>
    </row>
    <row r="20" spans="1:15" ht="15">
      <c r="A20" s="8" t="s">
        <v>18</v>
      </c>
      <c r="B20" s="6">
        <v>290</v>
      </c>
      <c r="C20" s="9">
        <f t="shared" si="0"/>
        <v>1.1573767889738367</v>
      </c>
      <c r="D20" s="6">
        <v>302408</v>
      </c>
      <c r="E20" s="7">
        <f t="shared" si="1"/>
        <v>350000</v>
      </c>
      <c r="F20" s="6"/>
      <c r="G20" s="7">
        <v>350000</v>
      </c>
      <c r="H20" s="6">
        <v>303164</v>
      </c>
      <c r="I20" s="7">
        <f t="shared" si="2"/>
        <v>350000</v>
      </c>
      <c r="J20" s="6"/>
      <c r="K20" s="7">
        <v>350000</v>
      </c>
      <c r="L20" s="6">
        <v>303921</v>
      </c>
      <c r="M20" s="7">
        <f t="shared" si="3"/>
        <v>350000</v>
      </c>
      <c r="N20" s="6"/>
      <c r="O20" s="7">
        <v>350000</v>
      </c>
    </row>
    <row r="21" spans="1:15" ht="18" customHeight="1">
      <c r="A21" s="11" t="s">
        <v>19</v>
      </c>
      <c r="B21" s="6">
        <v>310</v>
      </c>
      <c r="C21" s="9">
        <f t="shared" si="0"/>
        <v>22.81685669691278</v>
      </c>
      <c r="D21" s="6">
        <v>302408</v>
      </c>
      <c r="E21" s="7">
        <f t="shared" si="1"/>
        <v>6900000</v>
      </c>
      <c r="F21" s="6"/>
      <c r="G21" s="7">
        <v>6900000</v>
      </c>
      <c r="H21" s="6">
        <v>303164</v>
      </c>
      <c r="I21" s="7">
        <f t="shared" si="2"/>
        <v>6900000</v>
      </c>
      <c r="J21" s="6"/>
      <c r="K21" s="7">
        <v>6900000</v>
      </c>
      <c r="L21" s="6">
        <v>303921</v>
      </c>
      <c r="M21" s="7">
        <f t="shared" si="3"/>
        <v>6900000</v>
      </c>
      <c r="N21" s="6"/>
      <c r="O21" s="7">
        <v>6900000</v>
      </c>
    </row>
    <row r="22" spans="1:15" ht="15.75" customHeight="1">
      <c r="A22" s="11" t="s">
        <v>20</v>
      </c>
      <c r="B22" s="6">
        <v>340</v>
      </c>
      <c r="C22" s="9">
        <f t="shared" si="0"/>
        <v>6.613581651279067</v>
      </c>
      <c r="D22" s="6">
        <v>302408</v>
      </c>
      <c r="E22" s="7">
        <f t="shared" si="1"/>
        <v>2000000</v>
      </c>
      <c r="F22" s="6"/>
      <c r="G22" s="7">
        <v>2000000</v>
      </c>
      <c r="H22" s="6">
        <v>303164</v>
      </c>
      <c r="I22" s="7">
        <f t="shared" si="2"/>
        <v>2000000</v>
      </c>
      <c r="J22" s="6"/>
      <c r="K22" s="7">
        <v>2000000</v>
      </c>
      <c r="L22" s="6">
        <v>303921</v>
      </c>
      <c r="M22" s="7">
        <f t="shared" si="3"/>
        <v>2000000</v>
      </c>
      <c r="N22" s="6"/>
      <c r="O22" s="7">
        <v>2000000</v>
      </c>
    </row>
    <row r="23" spans="1:15" ht="23.25">
      <c r="A23" s="11" t="s">
        <v>21</v>
      </c>
      <c r="B23" s="6"/>
      <c r="C23" s="9"/>
      <c r="D23" s="6"/>
      <c r="E23" s="6"/>
      <c r="F23" s="6"/>
      <c r="G23" s="7"/>
      <c r="H23" s="6"/>
      <c r="I23" s="7"/>
      <c r="J23" s="6"/>
      <c r="K23" s="7"/>
      <c r="L23" s="6"/>
      <c r="M23" s="6"/>
      <c r="N23" s="6"/>
      <c r="O23" s="7"/>
    </row>
    <row r="24" spans="1:15" ht="23.25">
      <c r="A24" s="11" t="s">
        <v>22</v>
      </c>
      <c r="B24" s="6">
        <v>223</v>
      </c>
      <c r="C24" s="9">
        <f t="shared" si="0"/>
        <v>61.163064469193934</v>
      </c>
      <c r="D24" s="6">
        <v>302408</v>
      </c>
      <c r="E24" s="7">
        <v>18496200</v>
      </c>
      <c r="F24" s="6"/>
      <c r="G24" s="7">
        <v>18496200</v>
      </c>
      <c r="H24" s="6">
        <v>303164</v>
      </c>
      <c r="I24" s="7">
        <v>18496200</v>
      </c>
      <c r="J24" s="6"/>
      <c r="K24" s="7">
        <v>18496200</v>
      </c>
      <c r="L24" s="6">
        <v>303921</v>
      </c>
      <c r="M24" s="7">
        <v>18496200</v>
      </c>
      <c r="N24" s="6"/>
      <c r="O24" s="7">
        <v>18496200</v>
      </c>
    </row>
    <row r="25" spans="1:15" ht="23.25" customHeight="1">
      <c r="A25" s="11" t="s">
        <v>23</v>
      </c>
      <c r="B25" s="6"/>
      <c r="C25" s="9"/>
      <c r="D25" s="6"/>
      <c r="E25" s="6"/>
      <c r="F25" s="6"/>
      <c r="G25" s="7"/>
      <c r="H25" s="6"/>
      <c r="I25" s="7"/>
      <c r="J25" s="6"/>
      <c r="K25" s="7"/>
      <c r="L25" s="6"/>
      <c r="M25" s="6"/>
      <c r="N25" s="6"/>
      <c r="O25" s="7"/>
    </row>
    <row r="26" spans="1:15" ht="24" customHeight="1">
      <c r="A26" s="11" t="s">
        <v>24</v>
      </c>
      <c r="B26" s="6">
        <v>225</v>
      </c>
      <c r="C26" s="9">
        <f t="shared" si="0"/>
        <v>14.29330242586175</v>
      </c>
      <c r="D26" s="6">
        <v>302408</v>
      </c>
      <c r="E26" s="7">
        <f t="shared" si="1"/>
        <v>4322409</v>
      </c>
      <c r="F26" s="6"/>
      <c r="G26" s="7">
        <v>4322409</v>
      </c>
      <c r="H26" s="6">
        <v>303164</v>
      </c>
      <c r="I26" s="7">
        <f>K26</f>
        <v>4322409</v>
      </c>
      <c r="J26" s="6"/>
      <c r="K26" s="7">
        <v>4322409</v>
      </c>
      <c r="L26" s="6">
        <v>303921</v>
      </c>
      <c r="M26" s="7">
        <f>O26</f>
        <v>4322409</v>
      </c>
      <c r="N26" s="6"/>
      <c r="O26" s="7">
        <v>4322409</v>
      </c>
    </row>
    <row r="27" spans="1:15" ht="27" customHeight="1">
      <c r="A27" s="11" t="s">
        <v>25</v>
      </c>
      <c r="B27" s="6"/>
      <c r="C27" s="9"/>
      <c r="D27" s="6"/>
      <c r="E27" s="6"/>
      <c r="F27" s="6"/>
      <c r="G27" s="7"/>
      <c r="H27" s="6"/>
      <c r="I27" s="7"/>
      <c r="J27" s="6"/>
      <c r="K27" s="7"/>
      <c r="L27" s="6"/>
      <c r="M27" s="6"/>
      <c r="N27" s="6"/>
      <c r="O27" s="7"/>
    </row>
    <row r="28" spans="1:15" ht="23.25">
      <c r="A28" s="11" t="s">
        <v>26</v>
      </c>
      <c r="B28" s="6"/>
      <c r="C28" s="9"/>
      <c r="D28" s="6"/>
      <c r="E28" s="6"/>
      <c r="F28" s="6"/>
      <c r="G28" s="7"/>
      <c r="H28" s="6"/>
      <c r="I28" s="7"/>
      <c r="J28" s="6"/>
      <c r="K28" s="7"/>
      <c r="L28" s="6"/>
      <c r="M28" s="6"/>
      <c r="N28" s="6"/>
      <c r="O28" s="7"/>
    </row>
    <row r="29" spans="1:15" ht="15">
      <c r="A29" s="8" t="s">
        <v>11</v>
      </c>
      <c r="B29" s="6">
        <v>211</v>
      </c>
      <c r="C29" s="9">
        <f>E29/D29</f>
        <v>14.105754477394777</v>
      </c>
      <c r="D29" s="6">
        <v>302408</v>
      </c>
      <c r="E29" s="7">
        <f>G29</f>
        <v>4265693</v>
      </c>
      <c r="F29" s="6"/>
      <c r="G29" s="7">
        <v>4265693</v>
      </c>
      <c r="H29" s="6">
        <v>303164</v>
      </c>
      <c r="I29" s="7">
        <f>K29</f>
        <v>4265693</v>
      </c>
      <c r="J29" s="6"/>
      <c r="K29" s="7">
        <v>4265693</v>
      </c>
      <c r="L29" s="6">
        <v>303921</v>
      </c>
      <c r="M29" s="7">
        <f>O29</f>
        <v>4265693</v>
      </c>
      <c r="N29" s="6"/>
      <c r="O29" s="7">
        <v>4265693</v>
      </c>
    </row>
    <row r="30" spans="1:15" ht="15">
      <c r="A30" s="8" t="s">
        <v>12</v>
      </c>
      <c r="B30" s="6">
        <v>213</v>
      </c>
      <c r="C30" s="9">
        <f>E30/D30</f>
        <v>4.259936906431046</v>
      </c>
      <c r="D30" s="6">
        <v>302408</v>
      </c>
      <c r="E30" s="7">
        <f>G30</f>
        <v>1288239</v>
      </c>
      <c r="F30" s="6"/>
      <c r="G30" s="7">
        <v>1288239</v>
      </c>
      <c r="H30" s="6">
        <v>303164</v>
      </c>
      <c r="I30" s="7">
        <f>K30</f>
        <v>1288239</v>
      </c>
      <c r="J30" s="6"/>
      <c r="K30" s="7">
        <v>1288239</v>
      </c>
      <c r="L30" s="6">
        <v>303921</v>
      </c>
      <c r="M30" s="7">
        <f>O30</f>
        <v>1288239</v>
      </c>
      <c r="N30" s="6"/>
      <c r="O30" s="7">
        <v>1288239</v>
      </c>
    </row>
    <row r="31" spans="1:15" ht="15">
      <c r="A31" s="8" t="s">
        <v>15</v>
      </c>
      <c r="B31" s="6">
        <v>266</v>
      </c>
      <c r="C31" s="9">
        <f aca="true" t="shared" si="4" ref="C31:C38">E31/D31</f>
        <v>0.8799535726568081</v>
      </c>
      <c r="D31" s="6">
        <v>302408</v>
      </c>
      <c r="E31" s="7">
        <f aca="true" t="shared" si="5" ref="E31:E38">G31</f>
        <v>266105</v>
      </c>
      <c r="F31" s="6"/>
      <c r="G31" s="7">
        <v>266105</v>
      </c>
      <c r="H31" s="6">
        <v>303164</v>
      </c>
      <c r="I31" s="7">
        <f aca="true" t="shared" si="6" ref="I31:I38">K31</f>
        <v>266105</v>
      </c>
      <c r="J31" s="6"/>
      <c r="K31" s="7">
        <v>266105</v>
      </c>
      <c r="L31" s="6">
        <v>303921</v>
      </c>
      <c r="M31" s="7">
        <f aca="true" t="shared" si="7" ref="M31:M38">O31</f>
        <v>266105</v>
      </c>
      <c r="N31" s="6"/>
      <c r="O31" s="7">
        <v>266105</v>
      </c>
    </row>
    <row r="32" spans="1:15" ht="15">
      <c r="A32" s="8" t="s">
        <v>16</v>
      </c>
      <c r="B32" s="6">
        <v>221</v>
      </c>
      <c r="C32" s="9">
        <f t="shared" si="4"/>
        <v>0.788024787704029</v>
      </c>
      <c r="D32" s="6">
        <v>302408</v>
      </c>
      <c r="E32" s="7">
        <f t="shared" si="5"/>
        <v>238305</v>
      </c>
      <c r="F32" s="6"/>
      <c r="G32" s="7">
        <v>238305</v>
      </c>
      <c r="H32" s="6">
        <v>303164</v>
      </c>
      <c r="I32" s="7">
        <f t="shared" si="6"/>
        <v>238305</v>
      </c>
      <c r="J32" s="6"/>
      <c r="K32" s="7">
        <v>238305</v>
      </c>
      <c r="L32" s="6">
        <v>303921</v>
      </c>
      <c r="M32" s="7">
        <f t="shared" si="7"/>
        <v>238305</v>
      </c>
      <c r="N32" s="6"/>
      <c r="O32" s="7">
        <v>238305</v>
      </c>
    </row>
    <row r="33" spans="1:15" ht="23.25">
      <c r="A33" s="11" t="s">
        <v>22</v>
      </c>
      <c r="B33" s="6">
        <v>223</v>
      </c>
      <c r="C33" s="9">
        <f t="shared" si="4"/>
        <v>61.163064469193934</v>
      </c>
      <c r="D33" s="6">
        <v>302408</v>
      </c>
      <c r="E33" s="7">
        <v>18496200</v>
      </c>
      <c r="F33" s="6"/>
      <c r="G33" s="7">
        <v>18496200</v>
      </c>
      <c r="H33" s="6">
        <v>303164</v>
      </c>
      <c r="I33" s="7">
        <f t="shared" si="6"/>
        <v>18496200</v>
      </c>
      <c r="J33" s="6"/>
      <c r="K33" s="7">
        <v>18496200</v>
      </c>
      <c r="L33" s="6">
        <v>303921</v>
      </c>
      <c r="M33" s="7">
        <f t="shared" si="7"/>
        <v>18496200</v>
      </c>
      <c r="N33" s="6"/>
      <c r="O33" s="7">
        <v>18496200</v>
      </c>
    </row>
    <row r="34" spans="1:15" ht="28.5" customHeight="1">
      <c r="A34" s="11" t="s">
        <v>24</v>
      </c>
      <c r="B34" s="6">
        <v>225</v>
      </c>
      <c r="C34" s="9">
        <f t="shared" si="4"/>
        <v>14.29330242586175</v>
      </c>
      <c r="D34" s="6">
        <v>302408</v>
      </c>
      <c r="E34" s="7">
        <f t="shared" si="5"/>
        <v>4322409</v>
      </c>
      <c r="F34" s="6"/>
      <c r="G34" s="7">
        <v>4322409</v>
      </c>
      <c r="H34" s="6">
        <v>303164</v>
      </c>
      <c r="I34" s="7">
        <f t="shared" si="6"/>
        <v>4322409</v>
      </c>
      <c r="J34" s="6"/>
      <c r="K34" s="7">
        <v>4322409</v>
      </c>
      <c r="L34" s="6">
        <v>303921</v>
      </c>
      <c r="M34" s="7">
        <f t="shared" si="7"/>
        <v>4322409</v>
      </c>
      <c r="N34" s="6"/>
      <c r="O34" s="7">
        <v>4322409</v>
      </c>
    </row>
    <row r="35" spans="1:15" ht="15">
      <c r="A35" s="8" t="s">
        <v>17</v>
      </c>
      <c r="B35" s="6">
        <v>226</v>
      </c>
      <c r="C35" s="9">
        <f t="shared" si="4"/>
        <v>1.9524285071823497</v>
      </c>
      <c r="D35" s="6">
        <v>302408</v>
      </c>
      <c r="E35" s="7">
        <f t="shared" si="5"/>
        <v>590430</v>
      </c>
      <c r="F35" s="6"/>
      <c r="G35" s="7">
        <v>590430</v>
      </c>
      <c r="H35" s="6">
        <v>303164</v>
      </c>
      <c r="I35" s="7">
        <f t="shared" si="6"/>
        <v>590430</v>
      </c>
      <c r="J35" s="6"/>
      <c r="K35" s="7">
        <v>590430</v>
      </c>
      <c r="L35" s="6">
        <v>303921</v>
      </c>
      <c r="M35" s="7">
        <f t="shared" si="7"/>
        <v>590430</v>
      </c>
      <c r="N35" s="6"/>
      <c r="O35" s="7">
        <v>590430</v>
      </c>
    </row>
    <row r="36" spans="1:15" ht="15">
      <c r="A36" s="8" t="s">
        <v>18</v>
      </c>
      <c r="B36" s="6">
        <v>290</v>
      </c>
      <c r="C36" s="9">
        <f t="shared" si="4"/>
        <v>1.1573767889738367</v>
      </c>
      <c r="D36" s="6">
        <v>302408</v>
      </c>
      <c r="E36" s="7">
        <f t="shared" si="5"/>
        <v>350000</v>
      </c>
      <c r="F36" s="6"/>
      <c r="G36" s="7">
        <v>350000</v>
      </c>
      <c r="H36" s="6">
        <v>303164</v>
      </c>
      <c r="I36" s="7">
        <f t="shared" si="6"/>
        <v>350000</v>
      </c>
      <c r="J36" s="6"/>
      <c r="K36" s="7">
        <v>350000</v>
      </c>
      <c r="L36" s="6">
        <v>303921</v>
      </c>
      <c r="M36" s="7">
        <f t="shared" si="7"/>
        <v>350000</v>
      </c>
      <c r="N36" s="6"/>
      <c r="O36" s="7">
        <v>350000</v>
      </c>
    </row>
    <row r="37" spans="1:15" ht="15" customHeight="1">
      <c r="A37" s="11" t="s">
        <v>19</v>
      </c>
      <c r="B37" s="6">
        <v>310</v>
      </c>
      <c r="C37" s="9">
        <f t="shared" si="4"/>
        <v>22.81685669691278</v>
      </c>
      <c r="D37" s="6">
        <v>302408</v>
      </c>
      <c r="E37" s="7">
        <f t="shared" si="5"/>
        <v>6900000</v>
      </c>
      <c r="F37" s="6"/>
      <c r="G37" s="7">
        <v>6900000</v>
      </c>
      <c r="H37" s="6">
        <v>303164</v>
      </c>
      <c r="I37" s="7">
        <f t="shared" si="6"/>
        <v>6900000</v>
      </c>
      <c r="J37" s="6"/>
      <c r="K37" s="7">
        <v>6900000</v>
      </c>
      <c r="L37" s="6">
        <v>303921</v>
      </c>
      <c r="M37" s="7">
        <f t="shared" si="7"/>
        <v>6900000</v>
      </c>
      <c r="N37" s="6"/>
      <c r="O37" s="7">
        <v>6900000</v>
      </c>
    </row>
    <row r="38" spans="1:15" ht="15.75" customHeight="1">
      <c r="A38" s="11" t="s">
        <v>20</v>
      </c>
      <c r="B38" s="6">
        <v>340</v>
      </c>
      <c r="C38" s="9">
        <f t="shared" si="4"/>
        <v>6.613581651279067</v>
      </c>
      <c r="D38" s="6">
        <v>302408</v>
      </c>
      <c r="E38" s="7">
        <f t="shared" si="5"/>
        <v>2000000</v>
      </c>
      <c r="F38" s="6"/>
      <c r="G38" s="7">
        <v>2000000</v>
      </c>
      <c r="H38" s="6">
        <v>303164</v>
      </c>
      <c r="I38" s="7">
        <f t="shared" si="6"/>
        <v>2000000</v>
      </c>
      <c r="J38" s="6"/>
      <c r="K38" s="7">
        <v>2000000</v>
      </c>
      <c r="L38" s="6">
        <v>303921</v>
      </c>
      <c r="M38" s="7">
        <f t="shared" si="7"/>
        <v>2000000</v>
      </c>
      <c r="N38" s="6"/>
      <c r="O38" s="7">
        <v>2000000</v>
      </c>
    </row>
    <row r="39" spans="1:15" ht="15">
      <c r="A39" s="11" t="s">
        <v>27</v>
      </c>
      <c r="B39" s="6"/>
      <c r="C39" s="9"/>
      <c r="D39" s="6"/>
      <c r="E39" s="7">
        <f>E11+E12+E29+E30+E31+E32+E33+E34+E35+E36+E37+E38</f>
        <v>93836649</v>
      </c>
      <c r="F39" s="6"/>
      <c r="G39" s="7"/>
      <c r="H39" s="6"/>
      <c r="I39" s="7">
        <f>I11+I12+I29+I30+I31+I32+I33+I34+I35+I36+I37+I38</f>
        <v>93836649</v>
      </c>
      <c r="J39" s="6"/>
      <c r="K39" s="7"/>
      <c r="L39" s="6"/>
      <c r="M39" s="7">
        <f>M11+M12+M29+M30+M31+M32+M33+M34+M35+M36+M37+M38</f>
        <v>93836649</v>
      </c>
      <c r="N39" s="6"/>
      <c r="O39" s="7"/>
    </row>
    <row r="40" spans="1:15" ht="23.25">
      <c r="A40" s="11" t="s">
        <v>28</v>
      </c>
      <c r="B40" s="6"/>
      <c r="C40" s="9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</row>
    <row r="41" spans="1:15" ht="15">
      <c r="A41" s="11" t="s">
        <v>29</v>
      </c>
      <c r="B41" s="6">
        <v>290</v>
      </c>
      <c r="C41" s="9">
        <f>E41/D41</f>
        <v>3.1619203195682655</v>
      </c>
      <c r="D41" s="6">
        <v>302408</v>
      </c>
      <c r="E41" s="7">
        <f>G41</f>
        <v>956190</v>
      </c>
      <c r="F41" s="6"/>
      <c r="G41" s="7">
        <v>956190</v>
      </c>
      <c r="H41" s="6">
        <v>303164</v>
      </c>
      <c r="I41" s="7">
        <f>K41</f>
        <v>956190</v>
      </c>
      <c r="J41" s="6"/>
      <c r="K41" s="7">
        <v>956190</v>
      </c>
      <c r="L41" s="6">
        <v>303921</v>
      </c>
      <c r="M41" s="7">
        <f>O41</f>
        <v>956190</v>
      </c>
      <c r="N41" s="6"/>
      <c r="O41" s="7">
        <v>956190</v>
      </c>
    </row>
    <row r="42" spans="1:15" ht="15">
      <c r="A42" s="11" t="s">
        <v>30</v>
      </c>
      <c r="B42" s="6"/>
      <c r="C42" s="9"/>
      <c r="D42" s="6"/>
      <c r="E42" s="7">
        <f>G42</f>
        <v>956190</v>
      </c>
      <c r="F42" s="6"/>
      <c r="G42" s="7">
        <f>G41</f>
        <v>956190</v>
      </c>
      <c r="H42" s="6"/>
      <c r="I42" s="7">
        <f>K42</f>
        <v>956190</v>
      </c>
      <c r="J42" s="6"/>
      <c r="K42" s="7">
        <f>K41</f>
        <v>956190</v>
      </c>
      <c r="L42" s="6"/>
      <c r="M42" s="7">
        <f>O42</f>
        <v>956190</v>
      </c>
      <c r="N42" s="6"/>
      <c r="O42" s="7">
        <f>O41</f>
        <v>956190</v>
      </c>
    </row>
    <row r="43" spans="1:15" ht="23.25" customHeight="1">
      <c r="A43" s="11" t="s">
        <v>42</v>
      </c>
      <c r="B43" s="6"/>
      <c r="C43" s="9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</row>
    <row r="44" spans="1:15" ht="15">
      <c r="A44" s="8" t="s">
        <v>11</v>
      </c>
      <c r="B44" s="6">
        <v>211</v>
      </c>
      <c r="C44" s="9"/>
      <c r="D44" s="6"/>
      <c r="E44" s="7">
        <v>46600000</v>
      </c>
      <c r="F44" s="6"/>
      <c r="G44" s="7">
        <v>46600000</v>
      </c>
      <c r="H44" s="6"/>
      <c r="I44" s="7">
        <v>46600000</v>
      </c>
      <c r="J44" s="6"/>
      <c r="K44" s="7">
        <v>46600000</v>
      </c>
      <c r="L44" s="6"/>
      <c r="M44" s="7">
        <v>46600000</v>
      </c>
      <c r="N44" s="6"/>
      <c r="O44" s="7">
        <v>46600000</v>
      </c>
    </row>
    <row r="45" spans="1:15" ht="15">
      <c r="A45" s="8" t="s">
        <v>12</v>
      </c>
      <c r="B45" s="6">
        <v>213</v>
      </c>
      <c r="C45" s="9"/>
      <c r="D45" s="6"/>
      <c r="E45" s="7">
        <v>14073200</v>
      </c>
      <c r="F45" s="6"/>
      <c r="G45" s="7">
        <v>14073200</v>
      </c>
      <c r="H45" s="6"/>
      <c r="I45" s="7">
        <v>14073200</v>
      </c>
      <c r="J45" s="6"/>
      <c r="K45" s="7">
        <v>14073200</v>
      </c>
      <c r="L45" s="6"/>
      <c r="M45" s="7">
        <v>14073200</v>
      </c>
      <c r="N45" s="6"/>
      <c r="O45" s="7">
        <v>14073200</v>
      </c>
    </row>
    <row r="46" spans="1:15" ht="15">
      <c r="A46" s="8" t="s">
        <v>15</v>
      </c>
      <c r="B46" s="6">
        <v>266</v>
      </c>
      <c r="C46" s="9"/>
      <c r="D46" s="6"/>
      <c r="E46" s="7">
        <v>266105</v>
      </c>
      <c r="F46" s="6"/>
      <c r="G46" s="7">
        <v>266105</v>
      </c>
      <c r="H46" s="6"/>
      <c r="I46" s="7">
        <v>266105</v>
      </c>
      <c r="J46" s="6"/>
      <c r="K46" s="7">
        <v>266105</v>
      </c>
      <c r="L46" s="6"/>
      <c r="M46" s="7">
        <v>266105</v>
      </c>
      <c r="N46" s="6"/>
      <c r="O46" s="7">
        <v>266105</v>
      </c>
    </row>
    <row r="47" spans="1:15" ht="15">
      <c r="A47" s="8" t="s">
        <v>16</v>
      </c>
      <c r="B47" s="6">
        <v>221</v>
      </c>
      <c r="C47" s="9"/>
      <c r="D47" s="6"/>
      <c r="E47" s="7">
        <v>238305</v>
      </c>
      <c r="F47" s="6"/>
      <c r="G47" s="7">
        <v>238305</v>
      </c>
      <c r="H47" s="6"/>
      <c r="I47" s="7">
        <v>238305</v>
      </c>
      <c r="J47" s="6"/>
      <c r="K47" s="7">
        <v>238305</v>
      </c>
      <c r="L47" s="6"/>
      <c r="M47" s="7">
        <v>238305</v>
      </c>
      <c r="N47" s="6"/>
      <c r="O47" s="7">
        <v>238305</v>
      </c>
    </row>
    <row r="48" spans="1:15" ht="23.25">
      <c r="A48" s="11" t="s">
        <v>22</v>
      </c>
      <c r="B48" s="6">
        <v>223</v>
      </c>
      <c r="C48" s="9"/>
      <c r="D48" s="6"/>
      <c r="E48" s="7">
        <v>18496200</v>
      </c>
      <c r="F48" s="6"/>
      <c r="G48" s="7">
        <v>18496200</v>
      </c>
      <c r="H48" s="6"/>
      <c r="I48" s="7">
        <v>18496200</v>
      </c>
      <c r="J48" s="6"/>
      <c r="K48" s="7">
        <v>18496200</v>
      </c>
      <c r="L48" s="6"/>
      <c r="M48" s="7">
        <v>18496200</v>
      </c>
      <c r="N48" s="6"/>
      <c r="O48" s="7">
        <v>18496200</v>
      </c>
    </row>
    <row r="49" spans="1:15" ht="24.75" customHeight="1">
      <c r="A49" s="11" t="s">
        <v>24</v>
      </c>
      <c r="B49" s="6">
        <v>225</v>
      </c>
      <c r="C49" s="9"/>
      <c r="D49" s="6"/>
      <c r="E49" s="7">
        <v>4322409</v>
      </c>
      <c r="F49" s="6"/>
      <c r="G49" s="7">
        <v>4322409</v>
      </c>
      <c r="H49" s="6"/>
      <c r="I49" s="7">
        <v>4322409</v>
      </c>
      <c r="J49" s="6"/>
      <c r="K49" s="7">
        <v>4322409</v>
      </c>
      <c r="L49" s="6"/>
      <c r="M49" s="7">
        <v>4322409</v>
      </c>
      <c r="N49" s="6"/>
      <c r="O49" s="7">
        <v>4322409</v>
      </c>
    </row>
    <row r="50" spans="1:15" ht="15">
      <c r="A50" s="8" t="s">
        <v>17</v>
      </c>
      <c r="B50" s="6">
        <v>226</v>
      </c>
      <c r="C50" s="9"/>
      <c r="D50" s="6"/>
      <c r="E50" s="7">
        <v>590430</v>
      </c>
      <c r="F50" s="6"/>
      <c r="G50" s="7">
        <v>590430</v>
      </c>
      <c r="H50" s="6"/>
      <c r="I50" s="7">
        <v>590430</v>
      </c>
      <c r="J50" s="6"/>
      <c r="K50" s="7">
        <v>590430</v>
      </c>
      <c r="L50" s="6"/>
      <c r="M50" s="7">
        <v>590430</v>
      </c>
      <c r="N50" s="6"/>
      <c r="O50" s="7">
        <v>590430</v>
      </c>
    </row>
    <row r="51" spans="1:15" ht="15">
      <c r="A51" s="8" t="s">
        <v>18</v>
      </c>
      <c r="B51" s="6">
        <v>290</v>
      </c>
      <c r="C51" s="9"/>
      <c r="D51" s="6"/>
      <c r="E51" s="7">
        <v>350000</v>
      </c>
      <c r="F51" s="6"/>
      <c r="G51" s="7">
        <v>350000</v>
      </c>
      <c r="H51" s="6"/>
      <c r="I51" s="7">
        <v>350000</v>
      </c>
      <c r="J51" s="6"/>
      <c r="K51" s="7">
        <v>350000</v>
      </c>
      <c r="L51" s="6"/>
      <c r="M51" s="7">
        <v>350000</v>
      </c>
      <c r="N51" s="6"/>
      <c r="O51" s="7">
        <v>350000</v>
      </c>
    </row>
    <row r="52" spans="1:15" ht="15">
      <c r="A52" s="8" t="s">
        <v>29</v>
      </c>
      <c r="B52" s="6">
        <v>290</v>
      </c>
      <c r="C52" s="9"/>
      <c r="D52" s="6"/>
      <c r="E52" s="7">
        <v>956190</v>
      </c>
      <c r="F52" s="6"/>
      <c r="G52" s="7">
        <v>956190</v>
      </c>
      <c r="H52" s="6"/>
      <c r="I52" s="7">
        <v>956190</v>
      </c>
      <c r="J52" s="6"/>
      <c r="K52" s="7">
        <v>956190</v>
      </c>
      <c r="L52" s="6"/>
      <c r="M52" s="7">
        <v>956190</v>
      </c>
      <c r="N52" s="6"/>
      <c r="O52" s="7">
        <v>956190</v>
      </c>
    </row>
    <row r="53" spans="1:15" ht="12.75" customHeight="1">
      <c r="A53" s="11" t="s">
        <v>19</v>
      </c>
      <c r="B53" s="6">
        <v>310</v>
      </c>
      <c r="C53" s="9"/>
      <c r="D53" s="6"/>
      <c r="E53" s="7">
        <v>6900000</v>
      </c>
      <c r="F53" s="6"/>
      <c r="G53" s="7">
        <v>6900000</v>
      </c>
      <c r="H53" s="6"/>
      <c r="I53" s="7">
        <v>6900000</v>
      </c>
      <c r="J53" s="6"/>
      <c r="K53" s="7">
        <v>6900000</v>
      </c>
      <c r="L53" s="6"/>
      <c r="M53" s="7">
        <v>6900000</v>
      </c>
      <c r="N53" s="6"/>
      <c r="O53" s="7">
        <v>6900000</v>
      </c>
    </row>
    <row r="54" spans="1:15" ht="12.75" customHeight="1">
      <c r="A54" s="11" t="s">
        <v>20</v>
      </c>
      <c r="B54" s="6">
        <v>340</v>
      </c>
      <c r="C54" s="9"/>
      <c r="D54" s="6"/>
      <c r="E54" s="7">
        <v>2000000</v>
      </c>
      <c r="F54" s="6"/>
      <c r="G54" s="7">
        <v>2000000</v>
      </c>
      <c r="H54" s="6"/>
      <c r="I54" s="7">
        <v>2000000</v>
      </c>
      <c r="J54" s="6"/>
      <c r="K54" s="7">
        <v>2000000</v>
      </c>
      <c r="L54" s="6"/>
      <c r="M54" s="7">
        <v>2000000</v>
      </c>
      <c r="N54" s="6"/>
      <c r="O54" s="7">
        <v>2000000</v>
      </c>
    </row>
    <row r="55" spans="1:15" ht="15.75" customHeight="1">
      <c r="A55" s="11" t="s">
        <v>34</v>
      </c>
      <c r="B55" s="6"/>
      <c r="C55" s="9"/>
      <c r="D55" s="6"/>
      <c r="E55" s="7">
        <f>SUM(E44:E54)</f>
        <v>94792839</v>
      </c>
      <c r="F55" s="6"/>
      <c r="G55" s="7">
        <f>SUM(G44:G54)</f>
        <v>94792839</v>
      </c>
      <c r="H55" s="6"/>
      <c r="I55" s="7">
        <f>SUM(I44:I54)</f>
        <v>94792839</v>
      </c>
      <c r="J55" s="6"/>
      <c r="K55" s="7">
        <f>SUM(K44:K54)</f>
        <v>94792839</v>
      </c>
      <c r="L55" s="6"/>
      <c r="M55" s="7">
        <f>SUM(M44:M54)</f>
        <v>94792839</v>
      </c>
      <c r="N55" s="6"/>
      <c r="O55" s="7">
        <f>SUM(O44:O54)</f>
        <v>94792839</v>
      </c>
    </row>
    <row r="56" spans="1:15" ht="24" customHeight="1">
      <c r="A56" s="19" t="s">
        <v>31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</row>
    <row r="57" spans="1:15" ht="33.75">
      <c r="A57" s="3" t="s">
        <v>9</v>
      </c>
      <c r="B57" s="4"/>
      <c r="C57" s="9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</row>
    <row r="58" spans="1:15" ht="37.5" customHeight="1">
      <c r="A58" s="3" t="s">
        <v>10</v>
      </c>
      <c r="B58" s="3"/>
      <c r="C58" s="9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</row>
    <row r="59" spans="1:15" ht="15">
      <c r="A59" s="8" t="s">
        <v>11</v>
      </c>
      <c r="B59" s="6">
        <v>211</v>
      </c>
      <c r="C59" s="9">
        <f>E59/D59</f>
        <v>94.35529343181578</v>
      </c>
      <c r="D59" s="6">
        <v>161247</v>
      </c>
      <c r="E59" s="7">
        <f>G59</f>
        <v>15214508</v>
      </c>
      <c r="F59" s="6"/>
      <c r="G59" s="7">
        <v>15214508</v>
      </c>
      <c r="H59" s="6">
        <v>161569</v>
      </c>
      <c r="I59" s="7">
        <f>K59</f>
        <v>15214508</v>
      </c>
      <c r="J59" s="6"/>
      <c r="K59" s="7">
        <v>15214508</v>
      </c>
      <c r="L59" s="6">
        <v>161892</v>
      </c>
      <c r="M59" s="7">
        <f>O59</f>
        <v>15214508</v>
      </c>
      <c r="N59" s="6"/>
      <c r="O59" s="7">
        <v>15214508</v>
      </c>
    </row>
    <row r="60" spans="1:15" ht="15">
      <c r="A60" s="8" t="s">
        <v>12</v>
      </c>
      <c r="B60" s="6">
        <v>213</v>
      </c>
      <c r="C60" s="9">
        <f>E60/D60</f>
        <v>28.49529603651541</v>
      </c>
      <c r="D60" s="6">
        <v>161247</v>
      </c>
      <c r="E60" s="7">
        <f>G60</f>
        <v>4594781</v>
      </c>
      <c r="F60" s="6"/>
      <c r="G60" s="7">
        <v>4594781</v>
      </c>
      <c r="H60" s="6">
        <v>161569</v>
      </c>
      <c r="I60" s="7">
        <f>K60</f>
        <v>4594781</v>
      </c>
      <c r="J60" s="6"/>
      <c r="K60" s="7">
        <v>4594781</v>
      </c>
      <c r="L60" s="6">
        <v>161892</v>
      </c>
      <c r="M60" s="7">
        <f>O60</f>
        <v>4594781</v>
      </c>
      <c r="N60" s="6"/>
      <c r="O60" s="7">
        <v>4594781</v>
      </c>
    </row>
    <row r="61" spans="1:15" ht="23.25">
      <c r="A61" s="10" t="s">
        <v>13</v>
      </c>
      <c r="B61" s="6"/>
      <c r="C61" s="9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</row>
    <row r="62" spans="1:15" ht="36" customHeight="1">
      <c r="A62" s="10" t="s">
        <v>14</v>
      </c>
      <c r="B62" s="6"/>
      <c r="C62" s="9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</row>
    <row r="63" spans="1:15" ht="15">
      <c r="A63" s="8" t="s">
        <v>11</v>
      </c>
      <c r="B63" s="6">
        <v>211</v>
      </c>
      <c r="C63" s="9">
        <f aca="true" t="shared" si="8" ref="C63:C72">E63/D63</f>
        <v>8.592358307441378</v>
      </c>
      <c r="D63" s="6">
        <v>161247</v>
      </c>
      <c r="E63" s="7">
        <f aca="true" t="shared" si="9" ref="E63:E72">G63</f>
        <v>1385492</v>
      </c>
      <c r="F63" s="6"/>
      <c r="G63" s="7">
        <v>1385492</v>
      </c>
      <c r="H63" s="6">
        <v>161569</v>
      </c>
      <c r="I63" s="7">
        <f aca="true" t="shared" si="10" ref="I63:I72">K63</f>
        <v>1385492</v>
      </c>
      <c r="J63" s="6"/>
      <c r="K63" s="7">
        <v>1385492</v>
      </c>
      <c r="L63" s="6">
        <v>161892</v>
      </c>
      <c r="M63" s="7">
        <f aca="true" t="shared" si="11" ref="M63:M72">O63</f>
        <v>1385492</v>
      </c>
      <c r="N63" s="6"/>
      <c r="O63" s="7">
        <v>1385492</v>
      </c>
    </row>
    <row r="64" spans="1:15" ht="15">
      <c r="A64" s="8" t="s">
        <v>12</v>
      </c>
      <c r="B64" s="6">
        <v>213</v>
      </c>
      <c r="C64" s="9">
        <f t="shared" si="8"/>
        <v>2.594894788740256</v>
      </c>
      <c r="D64" s="6">
        <v>161247</v>
      </c>
      <c r="E64" s="7">
        <f t="shared" si="9"/>
        <v>418419</v>
      </c>
      <c r="F64" s="6"/>
      <c r="G64" s="7">
        <v>418419</v>
      </c>
      <c r="H64" s="6">
        <v>161569</v>
      </c>
      <c r="I64" s="7">
        <f t="shared" si="10"/>
        <v>418419</v>
      </c>
      <c r="J64" s="6"/>
      <c r="K64" s="7">
        <v>418419</v>
      </c>
      <c r="L64" s="6">
        <v>161892</v>
      </c>
      <c r="M64" s="7">
        <f t="shared" si="11"/>
        <v>418419</v>
      </c>
      <c r="N64" s="6"/>
      <c r="O64" s="7">
        <v>418419</v>
      </c>
    </row>
    <row r="65" spans="1:15" ht="15">
      <c r="A65" s="8" t="s">
        <v>15</v>
      </c>
      <c r="B65" s="6">
        <v>226</v>
      </c>
      <c r="C65" s="9">
        <f>E65/D65</f>
        <v>0.18604997302275392</v>
      </c>
      <c r="D65" s="6">
        <v>161247</v>
      </c>
      <c r="E65" s="7">
        <f>G65</f>
        <v>30000</v>
      </c>
      <c r="F65" s="6"/>
      <c r="G65" s="7">
        <v>30000</v>
      </c>
      <c r="H65" s="6">
        <v>161569</v>
      </c>
      <c r="I65" s="7">
        <f>K65</f>
        <v>30000</v>
      </c>
      <c r="J65" s="6"/>
      <c r="K65" s="7">
        <v>30000</v>
      </c>
      <c r="L65" s="6">
        <v>161892</v>
      </c>
      <c r="M65" s="7">
        <f>O65</f>
        <v>30000</v>
      </c>
      <c r="N65" s="6"/>
      <c r="O65" s="7">
        <v>30000</v>
      </c>
    </row>
    <row r="66" spans="1:15" ht="15">
      <c r="A66" s="8" t="s">
        <v>15</v>
      </c>
      <c r="B66" s="6">
        <v>266</v>
      </c>
      <c r="C66" s="9">
        <f>E66/D66</f>
        <v>0.4954076664992217</v>
      </c>
      <c r="D66" s="6">
        <v>161247</v>
      </c>
      <c r="E66" s="7">
        <f>G66</f>
        <v>79883</v>
      </c>
      <c r="F66" s="6"/>
      <c r="G66" s="7">
        <v>79883</v>
      </c>
      <c r="H66" s="6">
        <v>161569</v>
      </c>
      <c r="I66" s="7">
        <f>K66</f>
        <v>79883</v>
      </c>
      <c r="J66" s="6"/>
      <c r="K66" s="7">
        <v>79883</v>
      </c>
      <c r="L66" s="6">
        <v>161892</v>
      </c>
      <c r="M66" s="7">
        <f>O66</f>
        <v>79883</v>
      </c>
      <c r="N66" s="6"/>
      <c r="O66" s="7">
        <v>79883</v>
      </c>
    </row>
    <row r="67" spans="1:15" ht="15">
      <c r="A67" s="8" t="s">
        <v>16</v>
      </c>
      <c r="B67" s="6">
        <v>221</v>
      </c>
      <c r="C67" s="9">
        <f t="shared" si="8"/>
        <v>3.805416534881269</v>
      </c>
      <c r="D67" s="6">
        <v>161247</v>
      </c>
      <c r="E67" s="7">
        <f t="shared" si="9"/>
        <v>613612</v>
      </c>
      <c r="F67" s="6"/>
      <c r="G67" s="7">
        <v>613612</v>
      </c>
      <c r="H67" s="6">
        <v>161569</v>
      </c>
      <c r="I67" s="7">
        <f t="shared" si="10"/>
        <v>613612</v>
      </c>
      <c r="J67" s="6"/>
      <c r="K67" s="7">
        <v>613612</v>
      </c>
      <c r="L67" s="6">
        <v>161892</v>
      </c>
      <c r="M67" s="7">
        <f t="shared" si="11"/>
        <v>613612</v>
      </c>
      <c r="N67" s="6"/>
      <c r="O67" s="7">
        <v>613612</v>
      </c>
    </row>
    <row r="68" spans="1:15" ht="15">
      <c r="A68" s="8" t="s">
        <v>33</v>
      </c>
      <c r="B68" s="6">
        <v>222</v>
      </c>
      <c r="C68" s="9">
        <f>E68/D68</f>
        <v>0.18604997302275392</v>
      </c>
      <c r="D68" s="6">
        <v>161247</v>
      </c>
      <c r="E68" s="7">
        <f>G68</f>
        <v>30000</v>
      </c>
      <c r="F68" s="6"/>
      <c r="G68" s="7">
        <v>30000</v>
      </c>
      <c r="H68" s="6">
        <v>161569</v>
      </c>
      <c r="I68" s="7">
        <f>K68</f>
        <v>30000</v>
      </c>
      <c r="J68" s="6"/>
      <c r="K68" s="7">
        <v>30000</v>
      </c>
      <c r="L68" s="6">
        <v>161892</v>
      </c>
      <c r="M68" s="7">
        <f>O68</f>
        <v>30000</v>
      </c>
      <c r="N68" s="6"/>
      <c r="O68" s="7">
        <v>30000</v>
      </c>
    </row>
    <row r="69" spans="1:15" ht="15">
      <c r="A69" s="8" t="s">
        <v>17</v>
      </c>
      <c r="B69" s="6">
        <v>226</v>
      </c>
      <c r="C69" s="9">
        <f t="shared" si="8"/>
        <v>4.558224339057471</v>
      </c>
      <c r="D69" s="6">
        <v>161247</v>
      </c>
      <c r="E69" s="7">
        <f t="shared" si="9"/>
        <v>735000</v>
      </c>
      <c r="F69" s="6"/>
      <c r="G69" s="7">
        <v>735000</v>
      </c>
      <c r="H69" s="6">
        <v>161569</v>
      </c>
      <c r="I69" s="7">
        <f t="shared" si="10"/>
        <v>735000</v>
      </c>
      <c r="J69" s="6"/>
      <c r="K69" s="7">
        <v>735000</v>
      </c>
      <c r="L69" s="6">
        <v>161892</v>
      </c>
      <c r="M69" s="7">
        <f t="shared" si="11"/>
        <v>735000</v>
      </c>
      <c r="N69" s="6"/>
      <c r="O69" s="7">
        <v>735000</v>
      </c>
    </row>
    <row r="70" spans="1:15" ht="15">
      <c r="A70" s="8" t="s">
        <v>18</v>
      </c>
      <c r="B70" s="6">
        <v>290</v>
      </c>
      <c r="C70" s="9">
        <f>E70/D70</f>
        <v>0.2604699622318555</v>
      </c>
      <c r="D70" s="6">
        <v>161247</v>
      </c>
      <c r="E70" s="7">
        <f>G70</f>
        <v>42000</v>
      </c>
      <c r="F70" s="6"/>
      <c r="G70" s="7">
        <v>42000</v>
      </c>
      <c r="H70" s="6">
        <v>161569</v>
      </c>
      <c r="I70" s="7">
        <f>K70</f>
        <v>42000</v>
      </c>
      <c r="J70" s="6"/>
      <c r="K70" s="7">
        <v>42000</v>
      </c>
      <c r="L70" s="6">
        <v>161892</v>
      </c>
      <c r="M70" s="7">
        <f>O70</f>
        <v>42000</v>
      </c>
      <c r="N70" s="6"/>
      <c r="O70" s="7">
        <v>42000</v>
      </c>
    </row>
    <row r="71" spans="1:15" ht="15.75" customHeight="1">
      <c r="A71" s="11" t="s">
        <v>19</v>
      </c>
      <c r="B71" s="6">
        <v>310</v>
      </c>
      <c r="C71" s="9">
        <f t="shared" si="8"/>
        <v>10.383188524437664</v>
      </c>
      <c r="D71" s="6">
        <v>161247</v>
      </c>
      <c r="E71" s="7">
        <f t="shared" si="9"/>
        <v>1674258</v>
      </c>
      <c r="F71" s="6"/>
      <c r="G71" s="7">
        <v>1674258</v>
      </c>
      <c r="H71" s="6">
        <v>161569</v>
      </c>
      <c r="I71" s="7">
        <f t="shared" si="10"/>
        <v>1674258</v>
      </c>
      <c r="J71" s="6"/>
      <c r="K71" s="7">
        <v>1674258</v>
      </c>
      <c r="L71" s="6">
        <v>161892</v>
      </c>
      <c r="M71" s="7">
        <f t="shared" si="11"/>
        <v>1674258</v>
      </c>
      <c r="N71" s="6"/>
      <c r="O71" s="7">
        <v>1674258</v>
      </c>
    </row>
    <row r="72" spans="1:15" ht="15.75" customHeight="1">
      <c r="A72" s="11" t="s">
        <v>20</v>
      </c>
      <c r="B72" s="6">
        <v>340</v>
      </c>
      <c r="C72" s="9">
        <f t="shared" si="8"/>
        <v>0.8682332074395183</v>
      </c>
      <c r="D72" s="6">
        <v>161247</v>
      </c>
      <c r="E72" s="7">
        <f t="shared" si="9"/>
        <v>140000</v>
      </c>
      <c r="F72" s="6"/>
      <c r="G72" s="7">
        <v>140000</v>
      </c>
      <c r="H72" s="6">
        <v>161569</v>
      </c>
      <c r="I72" s="7">
        <f t="shared" si="10"/>
        <v>140000</v>
      </c>
      <c r="J72" s="6"/>
      <c r="K72" s="7">
        <v>140000</v>
      </c>
      <c r="L72" s="6">
        <v>161892</v>
      </c>
      <c r="M72" s="7">
        <f t="shared" si="11"/>
        <v>140000</v>
      </c>
      <c r="N72" s="6"/>
      <c r="O72" s="7">
        <v>140000</v>
      </c>
    </row>
    <row r="73" spans="1:15" ht="23.25">
      <c r="A73" s="11" t="s">
        <v>21</v>
      </c>
      <c r="B73" s="6"/>
      <c r="C73" s="9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</row>
    <row r="74" spans="1:15" ht="23.25">
      <c r="A74" s="11" t="s">
        <v>22</v>
      </c>
      <c r="B74" s="6">
        <v>223</v>
      </c>
      <c r="C74" s="9">
        <f>E74/D74</f>
        <v>8.40785875086048</v>
      </c>
      <c r="D74" s="6">
        <v>161247</v>
      </c>
      <c r="E74" s="7">
        <v>1355742</v>
      </c>
      <c r="F74" s="6"/>
      <c r="G74" s="7">
        <v>1355742</v>
      </c>
      <c r="H74" s="6">
        <v>161569</v>
      </c>
      <c r="I74" s="7">
        <f>K74</f>
        <v>1355742</v>
      </c>
      <c r="J74" s="6"/>
      <c r="K74" s="7">
        <v>1355742</v>
      </c>
      <c r="L74" s="6">
        <v>161892</v>
      </c>
      <c r="M74" s="7">
        <f>O74</f>
        <v>1355742</v>
      </c>
      <c r="N74" s="6"/>
      <c r="O74" s="7">
        <v>1355742</v>
      </c>
    </row>
    <row r="75" spans="1:15" ht="24.75" customHeight="1">
      <c r="A75" s="11" t="s">
        <v>23</v>
      </c>
      <c r="B75" s="6"/>
      <c r="C75" s="9"/>
      <c r="D75" s="6"/>
      <c r="E75" s="7"/>
      <c r="F75" s="6"/>
      <c r="G75" s="7"/>
      <c r="H75" s="6"/>
      <c r="I75" s="7"/>
      <c r="J75" s="6"/>
      <c r="K75" s="7"/>
      <c r="L75" s="6"/>
      <c r="M75" s="7">
        <f>O75</f>
        <v>0</v>
      </c>
      <c r="N75" s="6"/>
      <c r="O75" s="7"/>
    </row>
    <row r="76" spans="1:15" ht="23.25" customHeight="1">
      <c r="A76" s="11" t="s">
        <v>24</v>
      </c>
      <c r="B76" s="6">
        <v>225</v>
      </c>
      <c r="C76" s="9">
        <f>E76/D76</f>
        <v>6.201665767425131</v>
      </c>
      <c r="D76" s="6">
        <v>161247</v>
      </c>
      <c r="E76" s="7">
        <f>G76</f>
        <v>1000000</v>
      </c>
      <c r="F76" s="6"/>
      <c r="G76" s="7">
        <v>1000000</v>
      </c>
      <c r="H76" s="6">
        <v>161569</v>
      </c>
      <c r="I76" s="7">
        <f>K76</f>
        <v>1000000</v>
      </c>
      <c r="J76" s="6"/>
      <c r="K76" s="7">
        <v>1000000</v>
      </c>
      <c r="L76" s="6">
        <v>161892</v>
      </c>
      <c r="M76" s="7">
        <f>O76</f>
        <v>1000000</v>
      </c>
      <c r="N76" s="6"/>
      <c r="O76" s="7">
        <v>1000000</v>
      </c>
    </row>
    <row r="77" spans="1:15" ht="22.5" customHeight="1">
      <c r="A77" s="11" t="s">
        <v>25</v>
      </c>
      <c r="B77" s="6"/>
      <c r="C77" s="9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</row>
    <row r="78" spans="1:15" ht="23.25">
      <c r="A78" s="11" t="s">
        <v>26</v>
      </c>
      <c r="B78" s="6"/>
      <c r="C78" s="9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</row>
    <row r="79" spans="1:15" ht="15">
      <c r="A79" s="8" t="s">
        <v>11</v>
      </c>
      <c r="B79" s="6">
        <v>211</v>
      </c>
      <c r="C79" s="9">
        <f aca="true" t="shared" si="12" ref="C79:C90">E79/D79</f>
        <v>8.592358307441378</v>
      </c>
      <c r="D79" s="6">
        <v>161247</v>
      </c>
      <c r="E79" s="7">
        <f aca="true" t="shared" si="13" ref="E79:E91">G79</f>
        <v>1385492</v>
      </c>
      <c r="F79" s="6"/>
      <c r="G79" s="7">
        <v>1385492</v>
      </c>
      <c r="H79" s="6">
        <v>161569</v>
      </c>
      <c r="I79" s="7">
        <f aca="true" t="shared" si="14" ref="I79:I91">K79</f>
        <v>1385492</v>
      </c>
      <c r="J79" s="6"/>
      <c r="K79" s="7">
        <v>1385492</v>
      </c>
      <c r="L79" s="6">
        <v>161892</v>
      </c>
      <c r="M79" s="7">
        <f aca="true" t="shared" si="15" ref="M79:M91">O79</f>
        <v>1385492</v>
      </c>
      <c r="N79" s="6"/>
      <c r="O79" s="7">
        <v>1385492</v>
      </c>
    </row>
    <row r="80" spans="1:15" ht="15">
      <c r="A80" s="8" t="s">
        <v>12</v>
      </c>
      <c r="B80" s="6">
        <v>213</v>
      </c>
      <c r="C80" s="9">
        <f t="shared" si="12"/>
        <v>2.594894788740256</v>
      </c>
      <c r="D80" s="6">
        <v>161247</v>
      </c>
      <c r="E80" s="7">
        <f t="shared" si="13"/>
        <v>418419</v>
      </c>
      <c r="F80" s="6"/>
      <c r="G80" s="7">
        <v>418419</v>
      </c>
      <c r="H80" s="6">
        <v>161569</v>
      </c>
      <c r="I80" s="7">
        <f t="shared" si="14"/>
        <v>418419</v>
      </c>
      <c r="J80" s="6"/>
      <c r="K80" s="7">
        <v>418419</v>
      </c>
      <c r="L80" s="6">
        <v>161892</v>
      </c>
      <c r="M80" s="7">
        <f t="shared" si="15"/>
        <v>418419</v>
      </c>
      <c r="N80" s="6"/>
      <c r="O80" s="7">
        <v>418419</v>
      </c>
    </row>
    <row r="81" spans="1:15" ht="15">
      <c r="A81" s="8" t="s">
        <v>15</v>
      </c>
      <c r="B81" s="6">
        <v>226</v>
      </c>
      <c r="C81" s="9">
        <f>E81/D81</f>
        <v>0.18604997302275392</v>
      </c>
      <c r="D81" s="6">
        <v>161247</v>
      </c>
      <c r="E81" s="7">
        <f>G81</f>
        <v>30000</v>
      </c>
      <c r="F81" s="6"/>
      <c r="G81" s="7">
        <v>30000</v>
      </c>
      <c r="H81" s="6">
        <v>161569</v>
      </c>
      <c r="I81" s="7">
        <f>K81</f>
        <v>30000</v>
      </c>
      <c r="J81" s="6"/>
      <c r="K81" s="7">
        <v>30000</v>
      </c>
      <c r="L81" s="6">
        <v>161892</v>
      </c>
      <c r="M81" s="7">
        <f>O81</f>
        <v>30000</v>
      </c>
      <c r="N81" s="6"/>
      <c r="O81" s="7">
        <v>30000</v>
      </c>
    </row>
    <row r="82" spans="1:15" ht="15">
      <c r="A82" s="8" t="s">
        <v>15</v>
      </c>
      <c r="B82" s="6">
        <v>266</v>
      </c>
      <c r="C82" s="9">
        <f t="shared" si="12"/>
        <v>0.4954076664992217</v>
      </c>
      <c r="D82" s="6">
        <v>161247</v>
      </c>
      <c r="E82" s="7">
        <f t="shared" si="13"/>
        <v>79883</v>
      </c>
      <c r="F82" s="6"/>
      <c r="G82" s="7">
        <v>79883</v>
      </c>
      <c r="H82" s="6">
        <v>161569</v>
      </c>
      <c r="I82" s="7">
        <f t="shared" si="14"/>
        <v>79883</v>
      </c>
      <c r="J82" s="6"/>
      <c r="K82" s="7">
        <v>79883</v>
      </c>
      <c r="L82" s="6">
        <v>161892</v>
      </c>
      <c r="M82" s="7">
        <f t="shared" si="15"/>
        <v>79883</v>
      </c>
      <c r="N82" s="6"/>
      <c r="O82" s="7">
        <v>79883</v>
      </c>
    </row>
    <row r="83" spans="1:15" ht="15">
      <c r="A83" s="8" t="s">
        <v>16</v>
      </c>
      <c r="B83" s="6">
        <v>221</v>
      </c>
      <c r="C83" s="9">
        <f t="shared" si="12"/>
        <v>3.805416534881269</v>
      </c>
      <c r="D83" s="6">
        <v>161247</v>
      </c>
      <c r="E83" s="7">
        <f t="shared" si="13"/>
        <v>613612</v>
      </c>
      <c r="F83" s="6"/>
      <c r="G83" s="7">
        <v>613612</v>
      </c>
      <c r="H83" s="6">
        <v>161569</v>
      </c>
      <c r="I83" s="7">
        <f t="shared" si="14"/>
        <v>613612</v>
      </c>
      <c r="J83" s="6"/>
      <c r="K83" s="7">
        <v>613612</v>
      </c>
      <c r="L83" s="6">
        <v>161892</v>
      </c>
      <c r="M83" s="7">
        <f t="shared" si="15"/>
        <v>613612</v>
      </c>
      <c r="N83" s="6"/>
      <c r="O83" s="7">
        <v>613612</v>
      </c>
    </row>
    <row r="84" spans="1:15" ht="15">
      <c r="A84" s="8" t="s">
        <v>33</v>
      </c>
      <c r="B84" s="6">
        <v>222</v>
      </c>
      <c r="C84" s="9">
        <f t="shared" si="12"/>
        <v>0.18604997302275392</v>
      </c>
      <c r="D84" s="6">
        <v>161247</v>
      </c>
      <c r="E84" s="7">
        <f t="shared" si="13"/>
        <v>30000</v>
      </c>
      <c r="F84" s="6"/>
      <c r="G84" s="7">
        <v>30000</v>
      </c>
      <c r="H84" s="6">
        <v>161569</v>
      </c>
      <c r="I84" s="7">
        <f t="shared" si="14"/>
        <v>30000</v>
      </c>
      <c r="J84" s="6"/>
      <c r="K84" s="7">
        <v>30000</v>
      </c>
      <c r="L84" s="6">
        <v>161892</v>
      </c>
      <c r="M84" s="7">
        <f t="shared" si="15"/>
        <v>30000</v>
      </c>
      <c r="N84" s="6"/>
      <c r="O84" s="7">
        <v>30000</v>
      </c>
    </row>
    <row r="85" spans="1:15" ht="23.25">
      <c r="A85" s="11" t="s">
        <v>22</v>
      </c>
      <c r="B85" s="6">
        <v>223</v>
      </c>
      <c r="C85" s="9">
        <f t="shared" si="12"/>
        <v>8.40785875086048</v>
      </c>
      <c r="D85" s="6">
        <v>161247</v>
      </c>
      <c r="E85" s="7">
        <v>1355742</v>
      </c>
      <c r="F85" s="6"/>
      <c r="G85" s="7">
        <v>1355742</v>
      </c>
      <c r="H85" s="6">
        <v>161569</v>
      </c>
      <c r="I85" s="7">
        <v>1355742</v>
      </c>
      <c r="J85" s="6"/>
      <c r="K85" s="7">
        <v>1355742</v>
      </c>
      <c r="L85" s="6">
        <v>161892</v>
      </c>
      <c r="M85" s="7">
        <v>1355742</v>
      </c>
      <c r="N85" s="6"/>
      <c r="O85" s="7">
        <v>1355742</v>
      </c>
    </row>
    <row r="86" spans="1:15" ht="22.5" customHeight="1">
      <c r="A86" s="11" t="s">
        <v>24</v>
      </c>
      <c r="B86" s="6">
        <v>225</v>
      </c>
      <c r="C86" s="9">
        <f t="shared" si="12"/>
        <v>6.201665767425131</v>
      </c>
      <c r="D86" s="6">
        <v>161247</v>
      </c>
      <c r="E86" s="7">
        <f t="shared" si="13"/>
        <v>1000000</v>
      </c>
      <c r="F86" s="6"/>
      <c r="G86" s="7">
        <v>1000000</v>
      </c>
      <c r="H86" s="6">
        <v>161569</v>
      </c>
      <c r="I86" s="7">
        <f t="shared" si="14"/>
        <v>1000000</v>
      </c>
      <c r="J86" s="6"/>
      <c r="K86" s="7">
        <v>1000000</v>
      </c>
      <c r="L86" s="6">
        <v>161892</v>
      </c>
      <c r="M86" s="7">
        <f t="shared" si="15"/>
        <v>1000000</v>
      </c>
      <c r="N86" s="6"/>
      <c r="O86" s="7">
        <v>1000000</v>
      </c>
    </row>
    <row r="87" spans="1:15" ht="15">
      <c r="A87" s="8" t="s">
        <v>17</v>
      </c>
      <c r="B87" s="6">
        <v>226</v>
      </c>
      <c r="C87" s="9">
        <f t="shared" si="12"/>
        <v>4.558224339057471</v>
      </c>
      <c r="D87" s="6">
        <v>161247</v>
      </c>
      <c r="E87" s="7">
        <f t="shared" si="13"/>
        <v>735000</v>
      </c>
      <c r="F87" s="6"/>
      <c r="G87" s="7">
        <v>735000</v>
      </c>
      <c r="H87" s="6">
        <v>161569</v>
      </c>
      <c r="I87" s="7">
        <f t="shared" si="14"/>
        <v>735000</v>
      </c>
      <c r="J87" s="6"/>
      <c r="K87" s="7">
        <v>735000</v>
      </c>
      <c r="L87" s="6">
        <v>161892</v>
      </c>
      <c r="M87" s="7">
        <f t="shared" si="15"/>
        <v>735000</v>
      </c>
      <c r="N87" s="6"/>
      <c r="O87" s="7">
        <v>735000</v>
      </c>
    </row>
    <row r="88" spans="1:15" ht="15">
      <c r="A88" s="8" t="s">
        <v>18</v>
      </c>
      <c r="B88" s="6">
        <v>290</v>
      </c>
      <c r="C88" s="9">
        <f t="shared" si="12"/>
        <v>0.2604699622318555</v>
      </c>
      <c r="D88" s="6">
        <v>161247</v>
      </c>
      <c r="E88" s="7">
        <f t="shared" si="13"/>
        <v>42000</v>
      </c>
      <c r="F88" s="6"/>
      <c r="G88" s="7">
        <v>42000</v>
      </c>
      <c r="H88" s="6">
        <v>161569</v>
      </c>
      <c r="I88" s="7">
        <f t="shared" si="14"/>
        <v>42000</v>
      </c>
      <c r="J88" s="6"/>
      <c r="K88" s="7">
        <v>42000</v>
      </c>
      <c r="L88" s="6">
        <v>161892</v>
      </c>
      <c r="M88" s="7">
        <f t="shared" si="15"/>
        <v>42000</v>
      </c>
      <c r="N88" s="6"/>
      <c r="O88" s="7">
        <v>42000</v>
      </c>
    </row>
    <row r="89" spans="1:15" ht="15" customHeight="1">
      <c r="A89" s="11" t="s">
        <v>19</v>
      </c>
      <c r="B89" s="6">
        <v>310</v>
      </c>
      <c r="C89" s="9">
        <f t="shared" si="12"/>
        <v>10.383188524437664</v>
      </c>
      <c r="D89" s="6">
        <v>161247</v>
      </c>
      <c r="E89" s="7">
        <v>1674258</v>
      </c>
      <c r="F89" s="6"/>
      <c r="G89" s="7">
        <v>1674258</v>
      </c>
      <c r="H89" s="6">
        <v>161569</v>
      </c>
      <c r="I89" s="7">
        <v>1674258</v>
      </c>
      <c r="J89" s="6"/>
      <c r="K89" s="7">
        <v>1674258</v>
      </c>
      <c r="L89" s="6">
        <v>161892</v>
      </c>
      <c r="M89" s="7">
        <v>1674258</v>
      </c>
      <c r="N89" s="6"/>
      <c r="O89" s="7">
        <v>1674258</v>
      </c>
    </row>
    <row r="90" spans="1:15" ht="13.5" customHeight="1">
      <c r="A90" s="11" t="s">
        <v>20</v>
      </c>
      <c r="B90" s="6">
        <v>340</v>
      </c>
      <c r="C90" s="9">
        <f t="shared" si="12"/>
        <v>0.8682332074395183</v>
      </c>
      <c r="D90" s="6">
        <v>161247</v>
      </c>
      <c r="E90" s="7">
        <f t="shared" si="13"/>
        <v>140000</v>
      </c>
      <c r="F90" s="6"/>
      <c r="G90" s="7">
        <v>140000</v>
      </c>
      <c r="H90" s="6">
        <v>161569</v>
      </c>
      <c r="I90" s="7">
        <f t="shared" si="14"/>
        <v>140000</v>
      </c>
      <c r="J90" s="6"/>
      <c r="K90" s="7">
        <v>140000</v>
      </c>
      <c r="L90" s="6">
        <v>161892</v>
      </c>
      <c r="M90" s="7">
        <f t="shared" si="15"/>
        <v>140000</v>
      </c>
      <c r="N90" s="6"/>
      <c r="O90" s="7">
        <v>140000</v>
      </c>
    </row>
    <row r="91" spans="1:15" ht="15">
      <c r="A91" s="11" t="s">
        <v>27</v>
      </c>
      <c r="B91" s="6"/>
      <c r="C91" s="9"/>
      <c r="D91" s="6"/>
      <c r="E91" s="7">
        <f t="shared" si="13"/>
        <v>27313695</v>
      </c>
      <c r="F91" s="6"/>
      <c r="G91" s="7">
        <f>SUM(G79:G90)+G59+G60</f>
        <v>27313695</v>
      </c>
      <c r="H91" s="6"/>
      <c r="I91" s="7">
        <f t="shared" si="14"/>
        <v>27313695</v>
      </c>
      <c r="J91" s="6"/>
      <c r="K91" s="7">
        <f>SUM(K79:K90)+K59+K60</f>
        <v>27313695</v>
      </c>
      <c r="L91" s="6"/>
      <c r="M91" s="7">
        <f t="shared" si="15"/>
        <v>27313695</v>
      </c>
      <c r="N91" s="6"/>
      <c r="O91" s="7">
        <f>SUM(O79:O90)+O59+O60</f>
        <v>27313695</v>
      </c>
    </row>
    <row r="92" spans="1:15" ht="23.25">
      <c r="A92" s="11" t="s">
        <v>28</v>
      </c>
      <c r="B92" s="6"/>
      <c r="C92" s="9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</row>
    <row r="93" spans="1:15" ht="15">
      <c r="A93" s="11" t="s">
        <v>29</v>
      </c>
      <c r="B93" s="6">
        <v>290</v>
      </c>
      <c r="C93" s="9">
        <f>E93/D93</f>
        <v>0</v>
      </c>
      <c r="D93" s="6">
        <v>161247</v>
      </c>
      <c r="E93" s="7">
        <f>G93</f>
        <v>0</v>
      </c>
      <c r="F93" s="6"/>
      <c r="G93" s="7">
        <v>0</v>
      </c>
      <c r="H93" s="6">
        <v>161569</v>
      </c>
      <c r="I93" s="7">
        <f>K93</f>
        <v>0</v>
      </c>
      <c r="J93" s="6"/>
      <c r="K93" s="7">
        <v>0</v>
      </c>
      <c r="L93" s="6"/>
      <c r="M93" s="7">
        <f>O93</f>
        <v>0</v>
      </c>
      <c r="N93" s="6"/>
      <c r="O93" s="7">
        <v>0</v>
      </c>
    </row>
    <row r="94" spans="1:15" ht="15">
      <c r="A94" s="11" t="s">
        <v>30</v>
      </c>
      <c r="B94" s="6"/>
      <c r="C94" s="9"/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</row>
    <row r="95" spans="1:15" ht="25.5" customHeight="1">
      <c r="A95" s="11" t="s">
        <v>42</v>
      </c>
      <c r="B95" s="6"/>
      <c r="C95" s="9"/>
      <c r="D95" s="6"/>
      <c r="E95" s="7"/>
      <c r="F95" s="6"/>
      <c r="G95" s="7"/>
      <c r="H95" s="6"/>
      <c r="I95" s="7"/>
      <c r="J95" s="6"/>
      <c r="K95" s="7"/>
      <c r="L95" s="6"/>
      <c r="M95" s="7"/>
      <c r="N95" s="6"/>
      <c r="O95" s="7"/>
    </row>
    <row r="96" spans="1:15" ht="15">
      <c r="A96" s="8" t="s">
        <v>11</v>
      </c>
      <c r="B96" s="6">
        <v>211</v>
      </c>
      <c r="C96" s="9"/>
      <c r="D96" s="6"/>
      <c r="E96" s="7">
        <v>16600000</v>
      </c>
      <c r="F96" s="6"/>
      <c r="G96" s="7">
        <v>16600000</v>
      </c>
      <c r="H96" s="6"/>
      <c r="I96" s="7">
        <v>16600000</v>
      </c>
      <c r="J96" s="6"/>
      <c r="K96" s="7">
        <v>16600000</v>
      </c>
      <c r="L96" s="6"/>
      <c r="M96" s="7">
        <v>16600000</v>
      </c>
      <c r="N96" s="6"/>
      <c r="O96" s="7">
        <v>16600000</v>
      </c>
    </row>
    <row r="97" spans="1:15" ht="15">
      <c r="A97" s="8" t="s">
        <v>12</v>
      </c>
      <c r="B97" s="6">
        <v>213</v>
      </c>
      <c r="C97" s="9"/>
      <c r="D97" s="6"/>
      <c r="E97" s="7">
        <v>5013200</v>
      </c>
      <c r="F97" s="6"/>
      <c r="G97" s="7">
        <v>5013200</v>
      </c>
      <c r="H97" s="6"/>
      <c r="I97" s="7">
        <v>5013200</v>
      </c>
      <c r="J97" s="6"/>
      <c r="K97" s="7">
        <v>5013200</v>
      </c>
      <c r="L97" s="6"/>
      <c r="M97" s="7">
        <v>5013200</v>
      </c>
      <c r="N97" s="6"/>
      <c r="O97" s="7">
        <v>5013200</v>
      </c>
    </row>
    <row r="98" spans="1:15" ht="15">
      <c r="A98" s="8" t="s">
        <v>15</v>
      </c>
      <c r="B98" s="6">
        <v>226</v>
      </c>
      <c r="C98" s="9"/>
      <c r="D98" s="6"/>
      <c r="E98" s="7">
        <v>30000</v>
      </c>
      <c r="F98" s="6"/>
      <c r="G98" s="7">
        <v>30000</v>
      </c>
      <c r="H98" s="6"/>
      <c r="I98" s="7">
        <v>30000</v>
      </c>
      <c r="J98" s="6"/>
      <c r="K98" s="7">
        <v>30000</v>
      </c>
      <c r="L98" s="6"/>
      <c r="M98" s="7">
        <v>30000</v>
      </c>
      <c r="N98" s="6"/>
      <c r="O98" s="7">
        <v>30000</v>
      </c>
    </row>
    <row r="99" spans="1:15" ht="15">
      <c r="A99" s="8" t="s">
        <v>15</v>
      </c>
      <c r="B99" s="6">
        <v>266</v>
      </c>
      <c r="C99" s="9"/>
      <c r="D99" s="6"/>
      <c r="E99" s="7">
        <v>79883</v>
      </c>
      <c r="F99" s="6"/>
      <c r="G99" s="7">
        <v>79883</v>
      </c>
      <c r="H99" s="6"/>
      <c r="I99" s="7">
        <v>79883</v>
      </c>
      <c r="J99" s="6"/>
      <c r="K99" s="7">
        <v>79883</v>
      </c>
      <c r="L99" s="6"/>
      <c r="M99" s="7">
        <v>79883</v>
      </c>
      <c r="N99" s="6"/>
      <c r="O99" s="7">
        <v>79883</v>
      </c>
    </row>
    <row r="100" spans="1:15" ht="15">
      <c r="A100" s="8" t="s">
        <v>16</v>
      </c>
      <c r="B100" s="6">
        <v>221</v>
      </c>
      <c r="C100" s="9"/>
      <c r="D100" s="6"/>
      <c r="E100" s="7">
        <v>613612</v>
      </c>
      <c r="F100" s="6"/>
      <c r="G100" s="7">
        <v>613612</v>
      </c>
      <c r="H100" s="6"/>
      <c r="I100" s="7">
        <v>613612</v>
      </c>
      <c r="J100" s="6"/>
      <c r="K100" s="7">
        <v>613612</v>
      </c>
      <c r="L100" s="6"/>
      <c r="M100" s="7">
        <v>613612</v>
      </c>
      <c r="N100" s="6"/>
      <c r="O100" s="7">
        <v>613612</v>
      </c>
    </row>
    <row r="101" spans="1:15" ht="15">
      <c r="A101" s="8" t="s">
        <v>33</v>
      </c>
      <c r="B101" s="6">
        <v>222</v>
      </c>
      <c r="C101" s="9"/>
      <c r="D101" s="6"/>
      <c r="E101" s="7">
        <v>30000</v>
      </c>
      <c r="F101" s="6"/>
      <c r="G101" s="7">
        <v>30000</v>
      </c>
      <c r="H101" s="6"/>
      <c r="I101" s="7">
        <v>30000</v>
      </c>
      <c r="J101" s="6"/>
      <c r="K101" s="7">
        <v>30000</v>
      </c>
      <c r="L101" s="6"/>
      <c r="M101" s="7">
        <v>30000</v>
      </c>
      <c r="N101" s="6"/>
      <c r="O101" s="7">
        <v>30000</v>
      </c>
    </row>
    <row r="102" spans="1:15" ht="23.25">
      <c r="A102" s="11" t="s">
        <v>22</v>
      </c>
      <c r="B102" s="6">
        <v>223</v>
      </c>
      <c r="C102" s="9"/>
      <c r="D102" s="6"/>
      <c r="E102" s="7">
        <v>1355742</v>
      </c>
      <c r="F102" s="6"/>
      <c r="G102" s="7">
        <v>1355742</v>
      </c>
      <c r="H102" s="6"/>
      <c r="I102" s="7">
        <v>1355742</v>
      </c>
      <c r="J102" s="6"/>
      <c r="K102" s="7">
        <v>1355742</v>
      </c>
      <c r="L102" s="6"/>
      <c r="M102" s="7">
        <v>1355742</v>
      </c>
      <c r="N102" s="6"/>
      <c r="O102" s="7">
        <v>1355742</v>
      </c>
    </row>
    <row r="103" spans="1:15" ht="23.25" customHeight="1">
      <c r="A103" s="11" t="s">
        <v>24</v>
      </c>
      <c r="B103" s="6">
        <v>225</v>
      </c>
      <c r="C103" s="9"/>
      <c r="D103" s="6"/>
      <c r="E103" s="7">
        <v>1000000</v>
      </c>
      <c r="F103" s="6"/>
      <c r="G103" s="7">
        <v>1000000</v>
      </c>
      <c r="H103" s="6"/>
      <c r="I103" s="7">
        <v>1000000</v>
      </c>
      <c r="J103" s="6"/>
      <c r="K103" s="7">
        <v>1000000</v>
      </c>
      <c r="L103" s="6"/>
      <c r="M103" s="7">
        <v>1000000</v>
      </c>
      <c r="N103" s="6"/>
      <c r="O103" s="7">
        <v>1000000</v>
      </c>
    </row>
    <row r="104" spans="1:15" ht="15">
      <c r="A104" s="8" t="s">
        <v>17</v>
      </c>
      <c r="B104" s="6">
        <v>226</v>
      </c>
      <c r="C104" s="9"/>
      <c r="D104" s="6"/>
      <c r="E104" s="7">
        <v>735000</v>
      </c>
      <c r="F104" s="6"/>
      <c r="G104" s="7">
        <v>735000</v>
      </c>
      <c r="H104" s="6"/>
      <c r="I104" s="7">
        <v>735000</v>
      </c>
      <c r="J104" s="6"/>
      <c r="K104" s="7">
        <v>735000</v>
      </c>
      <c r="L104" s="6"/>
      <c r="M104" s="7">
        <v>735000</v>
      </c>
      <c r="N104" s="6"/>
      <c r="O104" s="7">
        <v>735000</v>
      </c>
    </row>
    <row r="105" spans="1:15" ht="15">
      <c r="A105" s="8" t="s">
        <v>18</v>
      </c>
      <c r="B105" s="6">
        <v>290</v>
      </c>
      <c r="C105" s="9"/>
      <c r="D105" s="6"/>
      <c r="E105" s="7">
        <v>42000</v>
      </c>
      <c r="F105" s="6"/>
      <c r="G105" s="7">
        <v>42000</v>
      </c>
      <c r="H105" s="6"/>
      <c r="I105" s="7">
        <v>42000</v>
      </c>
      <c r="J105" s="6"/>
      <c r="K105" s="7">
        <v>42000</v>
      </c>
      <c r="L105" s="6"/>
      <c r="M105" s="7">
        <v>42000</v>
      </c>
      <c r="N105" s="6"/>
      <c r="O105" s="7">
        <v>42000</v>
      </c>
    </row>
    <row r="106" spans="1:15" ht="15" customHeight="1">
      <c r="A106" s="11" t="s">
        <v>19</v>
      </c>
      <c r="B106" s="6">
        <v>310</v>
      </c>
      <c r="C106" s="9"/>
      <c r="D106" s="6"/>
      <c r="E106" s="7">
        <v>1674258</v>
      </c>
      <c r="F106" s="6"/>
      <c r="G106" s="7">
        <v>1674258</v>
      </c>
      <c r="H106" s="6"/>
      <c r="I106" s="7">
        <v>1674258</v>
      </c>
      <c r="J106" s="6"/>
      <c r="K106" s="7">
        <v>1674258</v>
      </c>
      <c r="L106" s="6"/>
      <c r="M106" s="7">
        <v>1674258</v>
      </c>
      <c r="N106" s="6"/>
      <c r="O106" s="7">
        <v>1674258</v>
      </c>
    </row>
    <row r="107" spans="1:15" ht="15" customHeight="1">
      <c r="A107" s="11" t="s">
        <v>20</v>
      </c>
      <c r="B107" s="6">
        <v>340</v>
      </c>
      <c r="C107" s="9"/>
      <c r="D107" s="6"/>
      <c r="E107" s="7">
        <v>140000</v>
      </c>
      <c r="F107" s="6"/>
      <c r="G107" s="7">
        <v>140000</v>
      </c>
      <c r="H107" s="6"/>
      <c r="I107" s="7">
        <v>140000</v>
      </c>
      <c r="J107" s="6"/>
      <c r="K107" s="7">
        <v>140000</v>
      </c>
      <c r="L107" s="6"/>
      <c r="M107" s="7">
        <v>140000</v>
      </c>
      <c r="N107" s="6"/>
      <c r="O107" s="7">
        <v>140000</v>
      </c>
    </row>
    <row r="108" spans="1:15" ht="15.75" customHeight="1">
      <c r="A108" s="11" t="s">
        <v>34</v>
      </c>
      <c r="B108" s="6"/>
      <c r="C108" s="9"/>
      <c r="D108" s="6"/>
      <c r="E108" s="7">
        <f>SUM(E96:E107)</f>
        <v>27313695</v>
      </c>
      <c r="F108" s="6"/>
      <c r="G108" s="7">
        <f>SUM(G96:G107)</f>
        <v>27313695</v>
      </c>
      <c r="H108" s="6"/>
      <c r="I108" s="7">
        <f>SUM(I96:I107)</f>
        <v>27313695</v>
      </c>
      <c r="J108" s="6"/>
      <c r="K108" s="7">
        <f>SUM(K96:K107)</f>
        <v>27313695</v>
      </c>
      <c r="L108" s="6"/>
      <c r="M108" s="7">
        <f>SUM(M96:M107)</f>
        <v>27313695</v>
      </c>
      <c r="N108" s="6"/>
      <c r="O108" s="7">
        <f>SUM(O96:O107)</f>
        <v>27313695</v>
      </c>
    </row>
    <row r="109" spans="1:15" ht="15">
      <c r="A109" s="19" t="s">
        <v>32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15" ht="33.75">
      <c r="A110" s="3" t="s">
        <v>9</v>
      </c>
      <c r="B110" s="4"/>
      <c r="C110" s="9"/>
      <c r="D110" s="6"/>
      <c r="E110" s="7"/>
      <c r="F110" s="6"/>
      <c r="G110" s="7"/>
      <c r="H110" s="6"/>
      <c r="I110" s="7"/>
      <c r="J110" s="6"/>
      <c r="K110" s="7"/>
      <c r="L110" s="6"/>
      <c r="M110" s="7"/>
      <c r="N110" s="6"/>
      <c r="O110" s="7"/>
    </row>
    <row r="111" spans="1:15" ht="36.75" customHeight="1">
      <c r="A111" s="3" t="s">
        <v>10</v>
      </c>
      <c r="B111" s="3"/>
      <c r="C111" s="9"/>
      <c r="D111" s="6"/>
      <c r="E111" s="7"/>
      <c r="F111" s="6"/>
      <c r="G111" s="7"/>
      <c r="H111" s="6"/>
      <c r="I111" s="7"/>
      <c r="J111" s="6"/>
      <c r="K111" s="7"/>
      <c r="L111" s="6"/>
      <c r="M111" s="7"/>
      <c r="N111" s="6"/>
      <c r="O111" s="7"/>
    </row>
    <row r="112" spans="1:15" ht="15">
      <c r="A112" s="8" t="s">
        <v>11</v>
      </c>
      <c r="B112" s="6">
        <v>211</v>
      </c>
      <c r="C112" s="9">
        <f>E112/D112</f>
        <v>34080</v>
      </c>
      <c r="D112" s="6">
        <v>125</v>
      </c>
      <c r="E112" s="7">
        <f>G112</f>
        <v>4260000</v>
      </c>
      <c r="F112" s="6"/>
      <c r="G112" s="7">
        <v>4260000</v>
      </c>
      <c r="H112" s="6">
        <v>125</v>
      </c>
      <c r="I112" s="7">
        <f>K112</f>
        <v>4260000</v>
      </c>
      <c r="J112" s="6"/>
      <c r="K112" s="7">
        <v>4260000</v>
      </c>
      <c r="L112" s="6">
        <v>125</v>
      </c>
      <c r="M112" s="7">
        <f>O112</f>
        <v>4260000</v>
      </c>
      <c r="N112" s="6"/>
      <c r="O112" s="7">
        <v>4260000</v>
      </c>
    </row>
    <row r="113" spans="1:15" ht="15">
      <c r="A113" s="8" t="s">
        <v>12</v>
      </c>
      <c r="B113" s="6">
        <v>213</v>
      </c>
      <c r="C113" s="9">
        <f>E113/D113</f>
        <v>10292.16</v>
      </c>
      <c r="D113" s="6">
        <v>125</v>
      </c>
      <c r="E113" s="7">
        <f>G113</f>
        <v>1286520</v>
      </c>
      <c r="F113" s="6"/>
      <c r="G113" s="7">
        <v>1286520</v>
      </c>
      <c r="H113" s="6">
        <v>125</v>
      </c>
      <c r="I113" s="7">
        <f>K113</f>
        <v>1286520</v>
      </c>
      <c r="J113" s="6"/>
      <c r="K113" s="7">
        <v>1286520</v>
      </c>
      <c r="L113" s="6">
        <v>125</v>
      </c>
      <c r="M113" s="7">
        <f>O113</f>
        <v>1286520</v>
      </c>
      <c r="N113" s="6"/>
      <c r="O113" s="7">
        <v>1286520</v>
      </c>
    </row>
    <row r="114" spans="1:15" ht="23.25">
      <c r="A114" s="10" t="s">
        <v>13</v>
      </c>
      <c r="B114" s="6"/>
      <c r="C114" s="9"/>
      <c r="D114" s="6"/>
      <c r="E114" s="7"/>
      <c r="F114" s="6"/>
      <c r="G114" s="7"/>
      <c r="H114" s="6"/>
      <c r="I114" s="7"/>
      <c r="J114" s="6"/>
      <c r="K114" s="7"/>
      <c r="L114" s="6"/>
      <c r="M114" s="7"/>
      <c r="N114" s="6"/>
      <c r="O114" s="7"/>
    </row>
    <row r="115" spans="1:15" ht="15">
      <c r="A115" s="11" t="s">
        <v>15</v>
      </c>
      <c r="B115" s="6">
        <v>266</v>
      </c>
      <c r="C115" s="9">
        <f>E115/D115</f>
        <v>84.992</v>
      </c>
      <c r="D115" s="6">
        <v>125</v>
      </c>
      <c r="E115" s="7">
        <f>G115</f>
        <v>10624</v>
      </c>
      <c r="F115" s="6"/>
      <c r="G115" s="7">
        <v>10624</v>
      </c>
      <c r="H115" s="6">
        <v>125</v>
      </c>
      <c r="I115" s="7">
        <f>K115</f>
        <v>10624</v>
      </c>
      <c r="J115" s="6"/>
      <c r="K115" s="7">
        <v>10624</v>
      </c>
      <c r="L115" s="6">
        <v>125</v>
      </c>
      <c r="M115" s="7">
        <f>O115</f>
        <v>10624</v>
      </c>
      <c r="N115" s="6"/>
      <c r="O115" s="7">
        <v>10624</v>
      </c>
    </row>
    <row r="116" spans="1:15" ht="15">
      <c r="A116" s="8" t="s">
        <v>33</v>
      </c>
      <c r="B116" s="6">
        <v>222</v>
      </c>
      <c r="C116" s="9">
        <f>E116/D116</f>
        <v>1744</v>
      </c>
      <c r="D116" s="6">
        <v>125</v>
      </c>
      <c r="E116" s="7">
        <f>G116</f>
        <v>218000</v>
      </c>
      <c r="F116" s="6"/>
      <c r="G116" s="7">
        <v>218000</v>
      </c>
      <c r="H116" s="6">
        <v>125</v>
      </c>
      <c r="I116" s="7">
        <f>K116</f>
        <v>218000</v>
      </c>
      <c r="J116" s="6"/>
      <c r="K116" s="7">
        <v>218000</v>
      </c>
      <c r="L116" s="6">
        <v>125</v>
      </c>
      <c r="M116" s="7">
        <f>O116</f>
        <v>218000</v>
      </c>
      <c r="N116" s="6"/>
      <c r="O116" s="7">
        <v>218000</v>
      </c>
    </row>
    <row r="117" spans="1:15" ht="15">
      <c r="A117" s="8" t="s">
        <v>17</v>
      </c>
      <c r="B117" s="6">
        <v>226</v>
      </c>
      <c r="C117" s="9">
        <f>E117/D117</f>
        <v>2400</v>
      </c>
      <c r="D117" s="6">
        <v>125</v>
      </c>
      <c r="E117" s="7">
        <f>G117</f>
        <v>300000</v>
      </c>
      <c r="F117" s="6"/>
      <c r="G117" s="7">
        <v>300000</v>
      </c>
      <c r="H117" s="6">
        <v>125</v>
      </c>
      <c r="I117" s="7">
        <f>K117</f>
        <v>300000</v>
      </c>
      <c r="J117" s="6"/>
      <c r="K117" s="7">
        <v>300000</v>
      </c>
      <c r="L117" s="6">
        <v>125</v>
      </c>
      <c r="M117" s="7">
        <f>O117</f>
        <v>300000</v>
      </c>
      <c r="N117" s="6"/>
      <c r="O117" s="7">
        <v>300000</v>
      </c>
    </row>
    <row r="118" spans="1:15" ht="14.25" customHeight="1">
      <c r="A118" s="11" t="s">
        <v>20</v>
      </c>
      <c r="B118" s="6">
        <v>340</v>
      </c>
      <c r="C118" s="9">
        <f>E118/D118</f>
        <v>2160</v>
      </c>
      <c r="D118" s="6">
        <v>125</v>
      </c>
      <c r="E118" s="7">
        <f>G118</f>
        <v>270000</v>
      </c>
      <c r="F118" s="6"/>
      <c r="G118" s="7">
        <v>270000</v>
      </c>
      <c r="H118" s="6">
        <v>125</v>
      </c>
      <c r="I118" s="7">
        <f>K118</f>
        <v>270000</v>
      </c>
      <c r="J118" s="6"/>
      <c r="K118" s="7">
        <v>270000</v>
      </c>
      <c r="L118" s="6">
        <v>125</v>
      </c>
      <c r="M118" s="7">
        <f>O118</f>
        <v>270000</v>
      </c>
      <c r="N118" s="6"/>
      <c r="O118" s="7">
        <v>270000</v>
      </c>
    </row>
    <row r="119" spans="1:15" ht="15">
      <c r="A119" s="11" t="s">
        <v>27</v>
      </c>
      <c r="B119" s="6"/>
      <c r="C119" s="9"/>
      <c r="D119" s="6"/>
      <c r="E119" s="7">
        <f>G119</f>
        <v>6345144</v>
      </c>
      <c r="F119" s="6"/>
      <c r="G119" s="7">
        <f>SUM(G112:G118)</f>
        <v>6345144</v>
      </c>
      <c r="H119" s="6">
        <v>125</v>
      </c>
      <c r="I119" s="7">
        <f>K119</f>
        <v>6345144</v>
      </c>
      <c r="J119" s="6"/>
      <c r="K119" s="7">
        <f>SUM(K112:K118)</f>
        <v>6345144</v>
      </c>
      <c r="L119" s="6">
        <v>125</v>
      </c>
      <c r="M119" s="7">
        <f>O119</f>
        <v>6345144</v>
      </c>
      <c r="N119" s="6"/>
      <c r="O119" s="7">
        <f>SUM(O112:O118)</f>
        <v>6345144</v>
      </c>
    </row>
    <row r="120" spans="1:15" ht="23.25">
      <c r="A120" s="11" t="s">
        <v>28</v>
      </c>
      <c r="B120" s="6"/>
      <c r="C120" s="9"/>
      <c r="D120" s="6"/>
      <c r="E120" s="7"/>
      <c r="F120" s="6"/>
      <c r="G120" s="7"/>
      <c r="H120" s="6"/>
      <c r="I120" s="7"/>
      <c r="J120" s="6"/>
      <c r="K120" s="7"/>
      <c r="L120" s="6"/>
      <c r="M120" s="7"/>
      <c r="N120" s="6"/>
      <c r="O120" s="7"/>
    </row>
    <row r="121" spans="1:15" ht="15">
      <c r="A121" s="11" t="s">
        <v>29</v>
      </c>
      <c r="B121" s="6">
        <v>290</v>
      </c>
      <c r="C121" s="9"/>
      <c r="D121" s="6"/>
      <c r="E121" s="7"/>
      <c r="F121" s="6"/>
      <c r="G121" s="7"/>
      <c r="H121" s="6"/>
      <c r="I121" s="7"/>
      <c r="J121" s="6"/>
      <c r="K121" s="7"/>
      <c r="L121" s="6"/>
      <c r="M121" s="7"/>
      <c r="N121" s="6"/>
      <c r="O121" s="7"/>
    </row>
    <row r="122" spans="1:15" ht="15">
      <c r="A122" s="11" t="s">
        <v>30</v>
      </c>
      <c r="B122" s="6"/>
      <c r="C122" s="9"/>
      <c r="D122" s="6"/>
      <c r="E122" s="7">
        <v>0</v>
      </c>
      <c r="F122" s="6"/>
      <c r="G122" s="7">
        <v>0</v>
      </c>
      <c r="H122" s="6"/>
      <c r="I122" s="7">
        <v>0</v>
      </c>
      <c r="J122" s="6"/>
      <c r="K122" s="7">
        <v>0</v>
      </c>
      <c r="L122" s="6"/>
      <c r="M122" s="7">
        <v>0</v>
      </c>
      <c r="N122" s="6"/>
      <c r="O122" s="7">
        <v>0</v>
      </c>
    </row>
    <row r="123" spans="1:15" ht="25.5" customHeight="1">
      <c r="A123" s="11" t="s">
        <v>42</v>
      </c>
      <c r="B123" s="6"/>
      <c r="C123" s="9"/>
      <c r="D123" s="6"/>
      <c r="E123" s="7"/>
      <c r="F123" s="6"/>
      <c r="G123" s="7"/>
      <c r="H123" s="6"/>
      <c r="I123" s="7"/>
      <c r="J123" s="6"/>
      <c r="K123" s="7"/>
      <c r="L123" s="6"/>
      <c r="M123" s="7"/>
      <c r="N123" s="6"/>
      <c r="O123" s="7"/>
    </row>
    <row r="124" spans="1:15" ht="15">
      <c r="A124" s="8" t="s">
        <v>11</v>
      </c>
      <c r="B124" s="6">
        <v>211</v>
      </c>
      <c r="C124" s="9"/>
      <c r="D124" s="6"/>
      <c r="E124" s="7">
        <v>4260000</v>
      </c>
      <c r="F124" s="6"/>
      <c r="G124" s="7">
        <v>4260000</v>
      </c>
      <c r="H124" s="6"/>
      <c r="I124" s="7">
        <v>4260000</v>
      </c>
      <c r="J124" s="6"/>
      <c r="K124" s="7">
        <v>4260000</v>
      </c>
      <c r="L124" s="6"/>
      <c r="M124" s="7">
        <v>4260000</v>
      </c>
      <c r="N124" s="6"/>
      <c r="O124" s="7">
        <v>4260000</v>
      </c>
    </row>
    <row r="125" spans="1:15" ht="15">
      <c r="A125" s="8" t="s">
        <v>12</v>
      </c>
      <c r="B125" s="6">
        <v>213</v>
      </c>
      <c r="C125" s="9"/>
      <c r="D125" s="6"/>
      <c r="E125" s="7">
        <v>1286520</v>
      </c>
      <c r="F125" s="6"/>
      <c r="G125" s="7">
        <v>1286520</v>
      </c>
      <c r="H125" s="6"/>
      <c r="I125" s="7">
        <v>1286520</v>
      </c>
      <c r="J125" s="6"/>
      <c r="K125" s="7">
        <v>1286520</v>
      </c>
      <c r="L125" s="6"/>
      <c r="M125" s="7">
        <v>1286520</v>
      </c>
      <c r="N125" s="6"/>
      <c r="O125" s="7">
        <v>1286520</v>
      </c>
    </row>
    <row r="126" spans="1:15" ht="15">
      <c r="A126" s="8" t="s">
        <v>15</v>
      </c>
      <c r="B126" s="6">
        <v>266</v>
      </c>
      <c r="C126" s="9"/>
      <c r="D126" s="6"/>
      <c r="E126" s="7">
        <v>10624</v>
      </c>
      <c r="F126" s="6"/>
      <c r="G126" s="7">
        <v>10624</v>
      </c>
      <c r="H126" s="6"/>
      <c r="I126" s="7">
        <v>10624</v>
      </c>
      <c r="J126" s="6"/>
      <c r="K126" s="7">
        <v>10624</v>
      </c>
      <c r="L126" s="6"/>
      <c r="M126" s="7">
        <v>10624</v>
      </c>
      <c r="N126" s="6"/>
      <c r="O126" s="7">
        <v>10624</v>
      </c>
    </row>
    <row r="127" spans="1:15" ht="15">
      <c r="A127" s="8" t="s">
        <v>33</v>
      </c>
      <c r="B127" s="6">
        <v>222</v>
      </c>
      <c r="C127" s="9"/>
      <c r="D127" s="6"/>
      <c r="E127" s="7">
        <v>218000</v>
      </c>
      <c r="F127" s="6"/>
      <c r="G127" s="7">
        <v>218000</v>
      </c>
      <c r="H127" s="6"/>
      <c r="I127" s="7">
        <v>218000</v>
      </c>
      <c r="J127" s="6"/>
      <c r="K127" s="7">
        <v>218000</v>
      </c>
      <c r="L127" s="6"/>
      <c r="M127" s="7">
        <v>218000</v>
      </c>
      <c r="N127" s="6"/>
      <c r="O127" s="7">
        <v>218000</v>
      </c>
    </row>
    <row r="128" spans="1:15" ht="15">
      <c r="A128" s="8" t="s">
        <v>17</v>
      </c>
      <c r="B128" s="6">
        <v>226</v>
      </c>
      <c r="C128" s="9"/>
      <c r="D128" s="6"/>
      <c r="E128" s="7">
        <v>300000</v>
      </c>
      <c r="F128" s="6"/>
      <c r="G128" s="7">
        <v>300000</v>
      </c>
      <c r="H128" s="6"/>
      <c r="I128" s="7">
        <v>300000</v>
      </c>
      <c r="J128" s="6"/>
      <c r="K128" s="7">
        <v>300000</v>
      </c>
      <c r="L128" s="6"/>
      <c r="M128" s="7">
        <v>300000</v>
      </c>
      <c r="N128" s="6"/>
      <c r="O128" s="7">
        <v>300000</v>
      </c>
    </row>
    <row r="129" spans="1:15" ht="15.75" customHeight="1">
      <c r="A129" s="11" t="s">
        <v>20</v>
      </c>
      <c r="B129" s="6">
        <v>340</v>
      </c>
      <c r="C129" s="9"/>
      <c r="D129" s="6"/>
      <c r="E129" s="7">
        <v>270000</v>
      </c>
      <c r="F129" s="6"/>
      <c r="G129" s="7">
        <v>270000</v>
      </c>
      <c r="H129" s="6"/>
      <c r="I129" s="7">
        <v>270000</v>
      </c>
      <c r="J129" s="6"/>
      <c r="K129" s="7">
        <v>270000</v>
      </c>
      <c r="L129" s="6"/>
      <c r="M129" s="7">
        <v>270000</v>
      </c>
      <c r="N129" s="6"/>
      <c r="O129" s="7">
        <v>270000</v>
      </c>
    </row>
    <row r="130" spans="1:15" ht="14.25" customHeight="1">
      <c r="A130" s="11" t="s">
        <v>34</v>
      </c>
      <c r="B130" s="6"/>
      <c r="C130" s="9"/>
      <c r="D130" s="6"/>
      <c r="E130" s="7">
        <f>SUM(E124:E129)</f>
        <v>6345144</v>
      </c>
      <c r="F130" s="6"/>
      <c r="G130" s="7">
        <f>SUM(G124:G129)</f>
        <v>6345144</v>
      </c>
      <c r="H130" s="6"/>
      <c r="I130" s="7">
        <f>SUM(I124:I129)</f>
        <v>6345144</v>
      </c>
      <c r="J130" s="6"/>
      <c r="K130" s="7">
        <f>SUM(K124:K129)</f>
        <v>6345144</v>
      </c>
      <c r="L130" s="6"/>
      <c r="M130" s="7">
        <f>SUM(M124:M129)</f>
        <v>6345144</v>
      </c>
      <c r="N130" s="6"/>
      <c r="O130" s="7">
        <f>SUM(O124:O129)</f>
        <v>6345144</v>
      </c>
    </row>
    <row r="131" spans="1:15" ht="15">
      <c r="A131" s="19" t="s">
        <v>35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1"/>
    </row>
    <row r="132" spans="1:15" ht="33.75">
      <c r="A132" s="3" t="s">
        <v>9</v>
      </c>
      <c r="B132" s="4"/>
      <c r="C132" s="9"/>
      <c r="D132" s="6"/>
      <c r="E132" s="7"/>
      <c r="F132" s="6"/>
      <c r="G132" s="7"/>
      <c r="H132" s="6"/>
      <c r="I132" s="7"/>
      <c r="J132" s="6"/>
      <c r="K132" s="7"/>
      <c r="L132" s="6"/>
      <c r="M132" s="7"/>
      <c r="N132" s="6"/>
      <c r="O132" s="7"/>
    </row>
    <row r="133" spans="1:15" ht="37.5" customHeight="1">
      <c r="A133" s="3" t="s">
        <v>10</v>
      </c>
      <c r="B133" s="3"/>
      <c r="C133" s="9"/>
      <c r="D133" s="6"/>
      <c r="E133" s="7"/>
      <c r="F133" s="6"/>
      <c r="G133" s="7"/>
      <c r="H133" s="6"/>
      <c r="I133" s="7"/>
      <c r="J133" s="6"/>
      <c r="K133" s="7"/>
      <c r="L133" s="6"/>
      <c r="M133" s="7"/>
      <c r="N133" s="6"/>
      <c r="O133" s="7"/>
    </row>
    <row r="134" spans="1:15" ht="23.25">
      <c r="A134" s="10" t="s">
        <v>13</v>
      </c>
      <c r="B134" s="6"/>
      <c r="C134" s="9"/>
      <c r="D134" s="6"/>
      <c r="E134" s="7"/>
      <c r="F134" s="6"/>
      <c r="G134" s="7"/>
      <c r="H134" s="6"/>
      <c r="I134" s="7"/>
      <c r="J134" s="6"/>
      <c r="K134" s="7"/>
      <c r="L134" s="6"/>
      <c r="M134" s="7"/>
      <c r="N134" s="6"/>
      <c r="O134" s="7"/>
    </row>
    <row r="135" spans="1:15" ht="15">
      <c r="A135" s="10" t="s">
        <v>33</v>
      </c>
      <c r="B135" s="6">
        <v>222</v>
      </c>
      <c r="C135" s="9">
        <f>E135/D135</f>
        <v>29.81366459627329</v>
      </c>
      <c r="D135" s="6">
        <v>1610</v>
      </c>
      <c r="E135" s="7">
        <f aca="true" t="shared" si="16" ref="E135:E140">G135</f>
        <v>48000</v>
      </c>
      <c r="F135" s="6"/>
      <c r="G135" s="7">
        <v>48000</v>
      </c>
      <c r="H135" s="6">
        <v>1650</v>
      </c>
      <c r="I135" s="7">
        <f aca="true" t="shared" si="17" ref="I135:I140">K135</f>
        <v>48000</v>
      </c>
      <c r="J135" s="6"/>
      <c r="K135" s="7">
        <v>48000</v>
      </c>
      <c r="L135" s="6">
        <v>1690</v>
      </c>
      <c r="M135" s="7">
        <f aca="true" t="shared" si="18" ref="M135:M140">O135</f>
        <v>48000</v>
      </c>
      <c r="N135" s="6"/>
      <c r="O135" s="7">
        <v>48000</v>
      </c>
    </row>
    <row r="136" spans="1:15" ht="15">
      <c r="A136" s="8" t="s">
        <v>17</v>
      </c>
      <c r="B136" s="6">
        <v>226</v>
      </c>
      <c r="C136" s="9">
        <f>E136/D136</f>
        <v>221.7391304347826</v>
      </c>
      <c r="D136" s="6">
        <v>1610</v>
      </c>
      <c r="E136" s="7">
        <f t="shared" si="16"/>
        <v>357000</v>
      </c>
      <c r="F136" s="6"/>
      <c r="G136" s="7">
        <v>357000</v>
      </c>
      <c r="H136" s="6">
        <v>1650</v>
      </c>
      <c r="I136" s="7">
        <f t="shared" si="17"/>
        <v>357000</v>
      </c>
      <c r="J136" s="6"/>
      <c r="K136" s="7">
        <v>357000</v>
      </c>
      <c r="L136" s="6">
        <v>1690</v>
      </c>
      <c r="M136" s="7">
        <f t="shared" si="18"/>
        <v>357000</v>
      </c>
      <c r="N136" s="6"/>
      <c r="O136" s="7">
        <v>357000</v>
      </c>
    </row>
    <row r="137" spans="1:15" ht="15">
      <c r="A137" s="8" t="s">
        <v>18</v>
      </c>
      <c r="B137" s="6">
        <v>290</v>
      </c>
      <c r="C137" s="9">
        <f>E137/D137</f>
        <v>124.22360248447205</v>
      </c>
      <c r="D137" s="6">
        <v>1610</v>
      </c>
      <c r="E137" s="7">
        <f t="shared" si="16"/>
        <v>200000</v>
      </c>
      <c r="F137" s="6"/>
      <c r="G137" s="7">
        <v>200000</v>
      </c>
      <c r="H137" s="6">
        <v>1650</v>
      </c>
      <c r="I137" s="7">
        <f t="shared" si="17"/>
        <v>200000</v>
      </c>
      <c r="J137" s="6"/>
      <c r="K137" s="7">
        <v>200000</v>
      </c>
      <c r="L137" s="6">
        <v>1690</v>
      </c>
      <c r="M137" s="7">
        <f t="shared" si="18"/>
        <v>200000</v>
      </c>
      <c r="N137" s="6"/>
      <c r="O137" s="7">
        <v>200000</v>
      </c>
    </row>
    <row r="138" spans="1:15" ht="23.25">
      <c r="A138" s="11" t="s">
        <v>19</v>
      </c>
      <c r="B138" s="6">
        <v>310</v>
      </c>
      <c r="C138" s="9">
        <f>E138/D138</f>
        <v>43.47826086956522</v>
      </c>
      <c r="D138" s="6">
        <v>1610</v>
      </c>
      <c r="E138" s="7">
        <f t="shared" si="16"/>
        <v>70000</v>
      </c>
      <c r="F138" s="6"/>
      <c r="G138" s="7">
        <v>70000</v>
      </c>
      <c r="H138" s="6">
        <v>1650</v>
      </c>
      <c r="I138" s="7">
        <f t="shared" si="17"/>
        <v>70000</v>
      </c>
      <c r="J138" s="6"/>
      <c r="K138" s="7">
        <v>70000</v>
      </c>
      <c r="L138" s="6">
        <v>1690</v>
      </c>
      <c r="M138" s="7">
        <f t="shared" si="18"/>
        <v>70000</v>
      </c>
      <c r="N138" s="6"/>
      <c r="O138" s="7">
        <v>70000</v>
      </c>
    </row>
    <row r="139" spans="1:15" ht="13.5" customHeight="1">
      <c r="A139" s="11" t="s">
        <v>20</v>
      </c>
      <c r="B139" s="6">
        <v>340</v>
      </c>
      <c r="C139" s="9">
        <f>E139/D139</f>
        <v>97.51552795031056</v>
      </c>
      <c r="D139" s="6">
        <v>1610</v>
      </c>
      <c r="E139" s="7">
        <f t="shared" si="16"/>
        <v>157000</v>
      </c>
      <c r="F139" s="6"/>
      <c r="G139" s="7">
        <v>157000</v>
      </c>
      <c r="H139" s="6">
        <v>1650</v>
      </c>
      <c r="I139" s="7">
        <f t="shared" si="17"/>
        <v>157000</v>
      </c>
      <c r="J139" s="6"/>
      <c r="K139" s="7">
        <v>157000</v>
      </c>
      <c r="L139" s="6">
        <v>1690</v>
      </c>
      <c r="M139" s="7">
        <f t="shared" si="18"/>
        <v>157000</v>
      </c>
      <c r="N139" s="6"/>
      <c r="O139" s="7">
        <v>157000</v>
      </c>
    </row>
    <row r="140" spans="1:15" ht="15">
      <c r="A140" s="11" t="s">
        <v>27</v>
      </c>
      <c r="B140" s="6"/>
      <c r="C140" s="9"/>
      <c r="D140" s="6"/>
      <c r="E140" s="7">
        <f t="shared" si="16"/>
        <v>832000</v>
      </c>
      <c r="F140" s="6"/>
      <c r="G140" s="7">
        <f>SUM(G135:G139)</f>
        <v>832000</v>
      </c>
      <c r="H140" s="6">
        <v>1650</v>
      </c>
      <c r="I140" s="7">
        <f t="shared" si="17"/>
        <v>832000</v>
      </c>
      <c r="J140" s="6"/>
      <c r="K140" s="7">
        <f>SUM(K135:K139)</f>
        <v>832000</v>
      </c>
      <c r="L140" s="6">
        <v>1690</v>
      </c>
      <c r="M140" s="7">
        <f t="shared" si="18"/>
        <v>832000</v>
      </c>
      <c r="N140" s="6"/>
      <c r="O140" s="7">
        <f>SUM(O135:O139)</f>
        <v>832000</v>
      </c>
    </row>
    <row r="141" spans="1:15" ht="23.25">
      <c r="A141" s="11" t="s">
        <v>28</v>
      </c>
      <c r="B141" s="6"/>
      <c r="C141" s="9"/>
      <c r="D141" s="6"/>
      <c r="E141" s="7"/>
      <c r="F141" s="6"/>
      <c r="G141" s="7"/>
      <c r="H141" s="6"/>
      <c r="I141" s="7"/>
      <c r="J141" s="6"/>
      <c r="K141" s="7"/>
      <c r="L141" s="6"/>
      <c r="M141" s="7"/>
      <c r="N141" s="6"/>
      <c r="O141" s="7"/>
    </row>
    <row r="142" spans="1:15" ht="15">
      <c r="A142" s="11" t="s">
        <v>30</v>
      </c>
      <c r="B142" s="6"/>
      <c r="C142" s="9"/>
      <c r="D142" s="6"/>
      <c r="E142" s="7"/>
      <c r="F142" s="6"/>
      <c r="G142" s="7"/>
      <c r="H142" s="6"/>
      <c r="I142" s="7"/>
      <c r="J142" s="6"/>
      <c r="K142" s="7"/>
      <c r="L142" s="6"/>
      <c r="M142" s="7"/>
      <c r="N142" s="6"/>
      <c r="O142" s="7"/>
    </row>
    <row r="143" spans="1:15" ht="23.25" customHeight="1">
      <c r="A143" s="11" t="s">
        <v>42</v>
      </c>
      <c r="B143" s="6"/>
      <c r="C143" s="9"/>
      <c r="D143" s="6"/>
      <c r="E143" s="7"/>
      <c r="F143" s="6"/>
      <c r="G143" s="7"/>
      <c r="H143" s="6"/>
      <c r="I143" s="7"/>
      <c r="J143" s="6"/>
      <c r="K143" s="7"/>
      <c r="L143" s="6"/>
      <c r="M143" s="7"/>
      <c r="N143" s="6"/>
      <c r="O143" s="7"/>
    </row>
    <row r="144" spans="1:15" ht="23.25" customHeight="1">
      <c r="A144" s="11" t="s">
        <v>33</v>
      </c>
      <c r="B144" s="6">
        <v>222</v>
      </c>
      <c r="C144" s="9"/>
      <c r="D144" s="6"/>
      <c r="E144" s="7">
        <f aca="true" t="shared" si="19" ref="E144:E149">G144</f>
        <v>48000</v>
      </c>
      <c r="F144" s="6"/>
      <c r="G144" s="7">
        <v>48000</v>
      </c>
      <c r="H144" s="6"/>
      <c r="I144" s="7">
        <f aca="true" t="shared" si="20" ref="I144:I149">K144</f>
        <v>48000</v>
      </c>
      <c r="J144" s="6"/>
      <c r="K144" s="7">
        <v>48000</v>
      </c>
      <c r="L144" s="6"/>
      <c r="M144" s="7">
        <f aca="true" t="shared" si="21" ref="M144:M149">O144</f>
        <v>48000</v>
      </c>
      <c r="N144" s="6"/>
      <c r="O144" s="7">
        <v>48000</v>
      </c>
    </row>
    <row r="145" spans="1:15" ht="15">
      <c r="A145" s="8" t="s">
        <v>17</v>
      </c>
      <c r="B145" s="6">
        <v>226</v>
      </c>
      <c r="C145" s="9"/>
      <c r="D145" s="6"/>
      <c r="E145" s="7">
        <f t="shared" si="19"/>
        <v>357000</v>
      </c>
      <c r="F145" s="6"/>
      <c r="G145" s="7">
        <v>357000</v>
      </c>
      <c r="H145" s="6"/>
      <c r="I145" s="7">
        <f t="shared" si="20"/>
        <v>357000</v>
      </c>
      <c r="J145" s="6"/>
      <c r="K145" s="7">
        <v>357000</v>
      </c>
      <c r="L145" s="6"/>
      <c r="M145" s="7">
        <f t="shared" si="21"/>
        <v>357000</v>
      </c>
      <c r="N145" s="6"/>
      <c r="O145" s="7">
        <v>357000</v>
      </c>
    </row>
    <row r="146" spans="1:15" ht="15">
      <c r="A146" s="8" t="s">
        <v>18</v>
      </c>
      <c r="B146" s="6">
        <v>290</v>
      </c>
      <c r="C146" s="9"/>
      <c r="D146" s="6"/>
      <c r="E146" s="7">
        <f t="shared" si="19"/>
        <v>200000</v>
      </c>
      <c r="F146" s="6"/>
      <c r="G146" s="7">
        <v>200000</v>
      </c>
      <c r="H146" s="6"/>
      <c r="I146" s="7">
        <f t="shared" si="20"/>
        <v>200000</v>
      </c>
      <c r="J146" s="6"/>
      <c r="K146" s="7">
        <v>200000</v>
      </c>
      <c r="L146" s="6"/>
      <c r="M146" s="7">
        <f t="shared" si="21"/>
        <v>200000</v>
      </c>
      <c r="N146" s="6"/>
      <c r="O146" s="7">
        <v>200000</v>
      </c>
    </row>
    <row r="147" spans="1:15" ht="23.25">
      <c r="A147" s="11" t="s">
        <v>19</v>
      </c>
      <c r="B147" s="6">
        <v>310</v>
      </c>
      <c r="C147" s="9"/>
      <c r="D147" s="6"/>
      <c r="E147" s="7">
        <f t="shared" si="19"/>
        <v>70000</v>
      </c>
      <c r="F147" s="6"/>
      <c r="G147" s="7">
        <v>70000</v>
      </c>
      <c r="H147" s="6"/>
      <c r="I147" s="7">
        <f t="shared" si="20"/>
        <v>70000</v>
      </c>
      <c r="J147" s="6"/>
      <c r="K147" s="7">
        <v>70000</v>
      </c>
      <c r="L147" s="6"/>
      <c r="M147" s="7">
        <f t="shared" si="21"/>
        <v>70000</v>
      </c>
      <c r="N147" s="6"/>
      <c r="O147" s="7">
        <v>70000</v>
      </c>
    </row>
    <row r="148" spans="1:15" ht="15" customHeight="1">
      <c r="A148" s="11" t="s">
        <v>20</v>
      </c>
      <c r="B148" s="6">
        <v>340</v>
      </c>
      <c r="C148" s="9"/>
      <c r="D148" s="6"/>
      <c r="E148" s="7">
        <f t="shared" si="19"/>
        <v>157000</v>
      </c>
      <c r="F148" s="6"/>
      <c r="G148" s="7">
        <v>157000</v>
      </c>
      <c r="H148" s="6"/>
      <c r="I148" s="7">
        <f t="shared" si="20"/>
        <v>157000</v>
      </c>
      <c r="J148" s="6"/>
      <c r="K148" s="7">
        <v>157000</v>
      </c>
      <c r="L148" s="6"/>
      <c r="M148" s="7">
        <f t="shared" si="21"/>
        <v>157000</v>
      </c>
      <c r="N148" s="6"/>
      <c r="O148" s="7">
        <v>157000</v>
      </c>
    </row>
    <row r="149" spans="1:15" ht="15" customHeight="1">
      <c r="A149" s="11" t="s">
        <v>34</v>
      </c>
      <c r="B149" s="6"/>
      <c r="C149" s="9"/>
      <c r="D149" s="6"/>
      <c r="E149" s="7">
        <f t="shared" si="19"/>
        <v>832000</v>
      </c>
      <c r="F149" s="6"/>
      <c r="G149" s="7">
        <f>SUM(G144:G148)</f>
        <v>832000</v>
      </c>
      <c r="H149" s="6"/>
      <c r="I149" s="7">
        <f t="shared" si="20"/>
        <v>832000</v>
      </c>
      <c r="J149" s="6"/>
      <c r="K149" s="7">
        <f>SUM(K144:K148)</f>
        <v>832000</v>
      </c>
      <c r="L149" s="6"/>
      <c r="M149" s="7">
        <f t="shared" si="21"/>
        <v>832000</v>
      </c>
      <c r="N149" s="6"/>
      <c r="O149" s="7">
        <f>SUM(O144:O148)</f>
        <v>832000</v>
      </c>
    </row>
  </sheetData>
  <sheetProtection/>
  <mergeCells count="14">
    <mergeCell ref="A56:O56"/>
    <mergeCell ref="A109:O109"/>
    <mergeCell ref="A131:O131"/>
    <mergeCell ref="D6:G6"/>
    <mergeCell ref="H6:K6"/>
    <mergeCell ref="L6:O6"/>
    <mergeCell ref="B6:B7"/>
    <mergeCell ref="C6:C7"/>
    <mergeCell ref="A2:O2"/>
    <mergeCell ref="A3:O3"/>
    <mergeCell ref="A5:O5"/>
    <mergeCell ref="A4:O4"/>
    <mergeCell ref="A6:A7"/>
    <mergeCell ref="A8:O8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="115" zoomScaleNormal="115" zoomScalePageLayoutView="0" workbookViewId="0" topLeftCell="A28">
      <selection activeCell="H42" sqref="H42"/>
    </sheetView>
  </sheetViews>
  <sheetFormatPr defaultColWidth="9.140625" defaultRowHeight="15"/>
  <cols>
    <col min="1" max="1" width="29.7109375" style="1" customWidth="1"/>
    <col min="2" max="2" width="4.57421875" style="1" customWidth="1"/>
    <col min="3" max="3" width="10.28125" style="1" customWidth="1"/>
    <col min="4" max="4" width="7.8515625" style="1" customWidth="1"/>
    <col min="5" max="5" width="10.57421875" style="1" customWidth="1"/>
    <col min="6" max="6" width="4.8515625" style="1" customWidth="1"/>
    <col min="7" max="7" width="10.57421875" style="1" customWidth="1"/>
    <col min="8" max="8" width="7.7109375" style="1" customWidth="1"/>
    <col min="9" max="9" width="9.7109375" style="1" customWidth="1"/>
    <col min="10" max="10" width="4.8515625" style="1" customWidth="1"/>
    <col min="11" max="11" width="10.00390625" style="1" customWidth="1"/>
    <col min="12" max="12" width="7.421875" style="1" customWidth="1"/>
    <col min="13" max="13" width="10.00390625" style="1" bestFit="1" customWidth="1"/>
    <col min="14" max="14" width="5.00390625" style="1" customWidth="1"/>
    <col min="15" max="15" width="9.8515625" style="1" customWidth="1"/>
    <col min="16" max="16384" width="9.140625" style="1" customWidth="1"/>
  </cols>
  <sheetData>
    <row r="2" spans="1:15" ht="15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</row>
    <row r="3" spans="1:15" ht="15.75">
      <c r="A3" s="14" t="s">
        <v>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  <c r="M3" s="13"/>
      <c r="N3" s="13"/>
      <c r="O3" s="13"/>
    </row>
    <row r="4" spans="1:15" ht="15.75">
      <c r="A4" s="14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>
      <c r="A5" s="14" t="s">
        <v>41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6"/>
    </row>
    <row r="7" spans="1:15" ht="26.25" customHeight="1">
      <c r="A7" s="17" t="s">
        <v>1</v>
      </c>
      <c r="B7" s="17" t="s">
        <v>36</v>
      </c>
      <c r="C7" s="17" t="s">
        <v>43</v>
      </c>
      <c r="D7" s="22" t="s">
        <v>2</v>
      </c>
      <c r="E7" s="23"/>
      <c r="F7" s="23"/>
      <c r="G7" s="23"/>
      <c r="H7" s="22" t="s">
        <v>39</v>
      </c>
      <c r="I7" s="23"/>
      <c r="J7" s="23"/>
      <c r="K7" s="23"/>
      <c r="L7" s="24" t="s">
        <v>40</v>
      </c>
      <c r="M7" s="24"/>
      <c r="N7" s="24"/>
      <c r="O7" s="24"/>
    </row>
    <row r="8" spans="1:15" ht="65.25" customHeight="1">
      <c r="A8" s="18"/>
      <c r="B8" s="25"/>
      <c r="C8" s="25"/>
      <c r="D8" s="2" t="s">
        <v>3</v>
      </c>
      <c r="E8" s="2" t="s">
        <v>4</v>
      </c>
      <c r="F8" s="2" t="s">
        <v>5</v>
      </c>
      <c r="G8" s="2" t="s">
        <v>6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3</v>
      </c>
      <c r="M8" s="2" t="s">
        <v>4</v>
      </c>
      <c r="N8" s="2" t="s">
        <v>5</v>
      </c>
      <c r="O8" s="2" t="s">
        <v>6</v>
      </c>
    </row>
    <row r="9" spans="1:15" ht="22.5" customHeight="1">
      <c r="A9" s="19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</row>
    <row r="10" spans="1:15" ht="33.75" customHeight="1">
      <c r="A10" s="3" t="s">
        <v>9</v>
      </c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3" t="s">
        <v>10</v>
      </c>
      <c r="B11" s="3"/>
      <c r="C11" s="3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</row>
    <row r="12" spans="1:15" ht="15">
      <c r="A12" s="8" t="s">
        <v>11</v>
      </c>
      <c r="B12" s="6">
        <v>211</v>
      </c>
      <c r="C12" s="9">
        <f>E12/D12</f>
        <v>23865.384615384617</v>
      </c>
      <c r="D12" s="6">
        <v>390</v>
      </c>
      <c r="E12" s="7">
        <f>G12</f>
        <v>9307500</v>
      </c>
      <c r="F12" s="6"/>
      <c r="G12" s="7">
        <v>9307500</v>
      </c>
      <c r="H12" s="6">
        <v>390</v>
      </c>
      <c r="I12" s="7">
        <f>K12</f>
        <v>9307500</v>
      </c>
      <c r="J12" s="6"/>
      <c r="K12" s="7">
        <v>9307500</v>
      </c>
      <c r="L12" s="6">
        <v>390</v>
      </c>
      <c r="M12" s="7">
        <f>O12</f>
        <v>9307500</v>
      </c>
      <c r="N12" s="6"/>
      <c r="O12" s="7">
        <v>9307500</v>
      </c>
    </row>
    <row r="13" spans="1:15" ht="15">
      <c r="A13" s="8" t="s">
        <v>12</v>
      </c>
      <c r="B13" s="6">
        <v>213</v>
      </c>
      <c r="C13" s="9">
        <f>E13/D13</f>
        <v>7207.346153846154</v>
      </c>
      <c r="D13" s="6">
        <v>390</v>
      </c>
      <c r="E13" s="7">
        <f>G13</f>
        <v>2810865</v>
      </c>
      <c r="F13" s="6"/>
      <c r="G13" s="7">
        <v>2810865</v>
      </c>
      <c r="H13" s="6">
        <v>390</v>
      </c>
      <c r="I13" s="7">
        <f>K13</f>
        <v>2810865</v>
      </c>
      <c r="J13" s="6"/>
      <c r="K13" s="7">
        <v>2810865</v>
      </c>
      <c r="L13" s="6">
        <v>390</v>
      </c>
      <c r="M13" s="7">
        <f>O13</f>
        <v>2810865</v>
      </c>
      <c r="N13" s="6"/>
      <c r="O13" s="7">
        <v>2810865</v>
      </c>
    </row>
    <row r="14" spans="1:15" ht="23.25">
      <c r="A14" s="10" t="s">
        <v>13</v>
      </c>
      <c r="B14" s="6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36" customHeight="1">
      <c r="A15" s="10" t="s">
        <v>14</v>
      </c>
      <c r="B15" s="6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8" t="s">
        <v>11</v>
      </c>
      <c r="B16" s="6">
        <v>211</v>
      </c>
      <c r="C16" s="9">
        <f>E16/D16</f>
        <v>4211.538461538462</v>
      </c>
      <c r="D16" s="6">
        <v>390</v>
      </c>
      <c r="E16" s="7">
        <f>G16</f>
        <v>1642500</v>
      </c>
      <c r="F16" s="6"/>
      <c r="G16" s="7">
        <v>1642500</v>
      </c>
      <c r="H16" s="6">
        <v>390</v>
      </c>
      <c r="I16" s="7">
        <f aca="true" t="shared" si="0" ref="I16:I23">K16</f>
        <v>1642500</v>
      </c>
      <c r="J16" s="6"/>
      <c r="K16" s="7">
        <v>1642500</v>
      </c>
      <c r="L16" s="6">
        <v>390</v>
      </c>
      <c r="M16" s="7">
        <f aca="true" t="shared" si="1" ref="M16:M23">O16</f>
        <v>1642500</v>
      </c>
      <c r="N16" s="6"/>
      <c r="O16" s="7">
        <v>1642500</v>
      </c>
    </row>
    <row r="17" spans="1:15" ht="15">
      <c r="A17" s="8" t="s">
        <v>12</v>
      </c>
      <c r="B17" s="6">
        <v>213</v>
      </c>
      <c r="C17" s="9">
        <f>E17/D17</f>
        <v>1271.8846153846155</v>
      </c>
      <c r="D17" s="6">
        <v>390</v>
      </c>
      <c r="E17" s="7">
        <f>G17</f>
        <v>496035</v>
      </c>
      <c r="F17" s="6"/>
      <c r="G17" s="7">
        <v>496035</v>
      </c>
      <c r="H17" s="6">
        <v>390</v>
      </c>
      <c r="I17" s="7">
        <f t="shared" si="0"/>
        <v>496035</v>
      </c>
      <c r="J17" s="6"/>
      <c r="K17" s="7">
        <v>496035</v>
      </c>
      <c r="L17" s="6">
        <v>390</v>
      </c>
      <c r="M17" s="7">
        <f t="shared" si="1"/>
        <v>496035</v>
      </c>
      <c r="N17" s="6"/>
      <c r="O17" s="7">
        <v>496035</v>
      </c>
    </row>
    <row r="18" spans="1:15" ht="15">
      <c r="A18" s="8" t="s">
        <v>15</v>
      </c>
      <c r="B18" s="6">
        <v>266</v>
      </c>
      <c r="C18" s="9">
        <f>E18/D18</f>
        <v>59.87179487179487</v>
      </c>
      <c r="D18" s="6">
        <v>390</v>
      </c>
      <c r="E18" s="7">
        <f>G18</f>
        <v>23350</v>
      </c>
      <c r="F18" s="6"/>
      <c r="G18" s="7">
        <v>23350</v>
      </c>
      <c r="H18" s="6">
        <v>390</v>
      </c>
      <c r="I18" s="7">
        <f>K18</f>
        <v>23350</v>
      </c>
      <c r="J18" s="6"/>
      <c r="K18" s="7">
        <v>23350</v>
      </c>
      <c r="L18" s="6">
        <v>390</v>
      </c>
      <c r="M18" s="7">
        <f>O18</f>
        <v>23350</v>
      </c>
      <c r="N18" s="6"/>
      <c r="O18" s="7">
        <v>23350</v>
      </c>
    </row>
    <row r="19" spans="1:15" ht="15">
      <c r="A19" s="8" t="s">
        <v>16</v>
      </c>
      <c r="B19" s="6">
        <v>221</v>
      </c>
      <c r="C19" s="9">
        <f aca="true" t="shared" si="2" ref="C19:C27">E19/D19</f>
        <v>10.64102564102564</v>
      </c>
      <c r="D19" s="6">
        <v>390</v>
      </c>
      <c r="E19" s="7">
        <f aca="true" t="shared" si="3" ref="E19:E27">G19</f>
        <v>4150</v>
      </c>
      <c r="F19" s="6"/>
      <c r="G19" s="7">
        <v>4150</v>
      </c>
      <c r="H19" s="6">
        <v>390</v>
      </c>
      <c r="I19" s="7">
        <f t="shared" si="0"/>
        <v>4150</v>
      </c>
      <c r="J19" s="6"/>
      <c r="K19" s="7">
        <v>4150</v>
      </c>
      <c r="L19" s="6">
        <v>390</v>
      </c>
      <c r="M19" s="7">
        <f t="shared" si="1"/>
        <v>4150</v>
      </c>
      <c r="N19" s="6"/>
      <c r="O19" s="7">
        <v>4150</v>
      </c>
    </row>
    <row r="20" spans="1:15" ht="15">
      <c r="A20" s="8" t="s">
        <v>17</v>
      </c>
      <c r="B20" s="6">
        <v>226</v>
      </c>
      <c r="C20" s="9">
        <f t="shared" si="2"/>
        <v>371.79487179487177</v>
      </c>
      <c r="D20" s="6">
        <v>390</v>
      </c>
      <c r="E20" s="7">
        <f t="shared" si="3"/>
        <v>145000</v>
      </c>
      <c r="F20" s="6"/>
      <c r="G20" s="7">
        <v>145000</v>
      </c>
      <c r="H20" s="6">
        <v>390</v>
      </c>
      <c r="I20" s="7">
        <f t="shared" si="0"/>
        <v>145000</v>
      </c>
      <c r="J20" s="6"/>
      <c r="K20" s="7">
        <v>145000</v>
      </c>
      <c r="L20" s="6">
        <v>390</v>
      </c>
      <c r="M20" s="7">
        <f t="shared" si="1"/>
        <v>145000</v>
      </c>
      <c r="N20" s="6"/>
      <c r="O20" s="7">
        <v>145000</v>
      </c>
    </row>
    <row r="21" spans="1:15" ht="15">
      <c r="A21" s="8" t="s">
        <v>18</v>
      </c>
      <c r="B21" s="6">
        <v>290</v>
      </c>
      <c r="C21" s="9">
        <f t="shared" si="2"/>
        <v>10.256410256410257</v>
      </c>
      <c r="D21" s="6">
        <v>390</v>
      </c>
      <c r="E21" s="7">
        <f t="shared" si="3"/>
        <v>4000</v>
      </c>
      <c r="F21" s="6"/>
      <c r="G21" s="7">
        <v>4000</v>
      </c>
      <c r="H21" s="6">
        <v>390</v>
      </c>
      <c r="I21" s="7">
        <f t="shared" si="0"/>
        <v>4000</v>
      </c>
      <c r="J21" s="6"/>
      <c r="K21" s="7">
        <v>4000</v>
      </c>
      <c r="L21" s="6">
        <v>390</v>
      </c>
      <c r="M21" s="7">
        <f t="shared" si="1"/>
        <v>4000</v>
      </c>
      <c r="N21" s="6"/>
      <c r="O21" s="7">
        <v>4000</v>
      </c>
    </row>
    <row r="22" spans="1:15" ht="18" customHeight="1">
      <c r="A22" s="11" t="s">
        <v>19</v>
      </c>
      <c r="B22" s="6">
        <v>310</v>
      </c>
      <c r="C22" s="9">
        <f t="shared" si="2"/>
        <v>3589.74358974359</v>
      </c>
      <c r="D22" s="6">
        <v>390</v>
      </c>
      <c r="E22" s="7">
        <f t="shared" si="3"/>
        <v>1400000</v>
      </c>
      <c r="F22" s="6"/>
      <c r="G22" s="7">
        <v>1400000</v>
      </c>
      <c r="H22" s="6">
        <v>390</v>
      </c>
      <c r="I22" s="7">
        <f t="shared" si="0"/>
        <v>1400000</v>
      </c>
      <c r="J22" s="6"/>
      <c r="K22" s="7">
        <v>1400000</v>
      </c>
      <c r="L22" s="6">
        <v>390</v>
      </c>
      <c r="M22" s="7">
        <f t="shared" si="1"/>
        <v>1400000</v>
      </c>
      <c r="N22" s="6"/>
      <c r="O22" s="7">
        <v>1400000</v>
      </c>
    </row>
    <row r="23" spans="1:15" ht="15.75" customHeight="1">
      <c r="A23" s="11" t="s">
        <v>20</v>
      </c>
      <c r="B23" s="6">
        <v>340</v>
      </c>
      <c r="C23" s="9">
        <f t="shared" si="2"/>
        <v>141.02564102564102</v>
      </c>
      <c r="D23" s="6">
        <v>390</v>
      </c>
      <c r="E23" s="7">
        <f t="shared" si="3"/>
        <v>55000</v>
      </c>
      <c r="F23" s="6"/>
      <c r="G23" s="7">
        <v>55000</v>
      </c>
      <c r="H23" s="6">
        <v>390</v>
      </c>
      <c r="I23" s="7">
        <f t="shared" si="0"/>
        <v>55000</v>
      </c>
      <c r="J23" s="6"/>
      <c r="K23" s="7">
        <v>55000</v>
      </c>
      <c r="L23" s="6">
        <v>390</v>
      </c>
      <c r="M23" s="7">
        <f t="shared" si="1"/>
        <v>55000</v>
      </c>
      <c r="N23" s="6"/>
      <c r="O23" s="7">
        <v>55000</v>
      </c>
    </row>
    <row r="24" spans="1:15" ht="23.25">
      <c r="A24" s="11" t="s">
        <v>21</v>
      </c>
      <c r="B24" s="6"/>
      <c r="C24" s="9"/>
      <c r="D24" s="6"/>
      <c r="E24" s="6"/>
      <c r="F24" s="6"/>
      <c r="G24" s="7"/>
      <c r="H24" s="6"/>
      <c r="I24" s="7"/>
      <c r="J24" s="6"/>
      <c r="K24" s="7"/>
      <c r="L24" s="6"/>
      <c r="M24" s="6"/>
      <c r="N24" s="6"/>
      <c r="O24" s="7"/>
    </row>
    <row r="25" spans="1:15" ht="23.25">
      <c r="A25" s="11" t="s">
        <v>22</v>
      </c>
      <c r="B25" s="6">
        <v>223</v>
      </c>
      <c r="C25" s="9">
        <f t="shared" si="2"/>
        <v>0</v>
      </c>
      <c r="D25" s="6">
        <v>390</v>
      </c>
      <c r="E25" s="7">
        <f t="shared" si="3"/>
        <v>0</v>
      </c>
      <c r="F25" s="6"/>
      <c r="G25" s="7">
        <v>0</v>
      </c>
      <c r="H25" s="6">
        <v>390</v>
      </c>
      <c r="I25" s="7">
        <f>K25</f>
        <v>0</v>
      </c>
      <c r="J25" s="6"/>
      <c r="K25" s="7">
        <v>0</v>
      </c>
      <c r="L25" s="6">
        <v>390</v>
      </c>
      <c r="M25" s="7">
        <f>O25</f>
        <v>0</v>
      </c>
      <c r="N25" s="6"/>
      <c r="O25" s="7">
        <v>0</v>
      </c>
    </row>
    <row r="26" spans="1:15" ht="23.25" customHeight="1">
      <c r="A26" s="11" t="s">
        <v>23</v>
      </c>
      <c r="B26" s="6"/>
      <c r="C26" s="9"/>
      <c r="D26" s="6"/>
      <c r="E26" s="6"/>
      <c r="F26" s="6"/>
      <c r="G26" s="7"/>
      <c r="H26" s="6"/>
      <c r="I26" s="7"/>
      <c r="J26" s="6"/>
      <c r="K26" s="7"/>
      <c r="L26" s="6"/>
      <c r="M26" s="6"/>
      <c r="N26" s="6"/>
      <c r="O26" s="7"/>
    </row>
    <row r="27" spans="1:15" ht="24" customHeight="1">
      <c r="A27" s="11" t="s">
        <v>24</v>
      </c>
      <c r="B27" s="6">
        <v>225</v>
      </c>
      <c r="C27" s="9">
        <f t="shared" si="2"/>
        <v>107.6923076923077</v>
      </c>
      <c r="D27" s="6">
        <v>390</v>
      </c>
      <c r="E27" s="7">
        <f t="shared" si="3"/>
        <v>42000</v>
      </c>
      <c r="F27" s="6"/>
      <c r="G27" s="7">
        <v>42000</v>
      </c>
      <c r="H27" s="6">
        <v>390</v>
      </c>
      <c r="I27" s="7">
        <f>K27</f>
        <v>42000</v>
      </c>
      <c r="J27" s="6"/>
      <c r="K27" s="7">
        <v>42000</v>
      </c>
      <c r="L27" s="6">
        <v>390</v>
      </c>
      <c r="M27" s="7">
        <f>O27</f>
        <v>42000</v>
      </c>
      <c r="N27" s="6"/>
      <c r="O27" s="7">
        <v>42000</v>
      </c>
    </row>
    <row r="28" spans="1:15" ht="27" customHeight="1">
      <c r="A28" s="11" t="s">
        <v>25</v>
      </c>
      <c r="B28" s="6"/>
      <c r="C28" s="9"/>
      <c r="D28" s="6"/>
      <c r="E28" s="6"/>
      <c r="F28" s="6"/>
      <c r="G28" s="7"/>
      <c r="H28" s="6"/>
      <c r="I28" s="7"/>
      <c r="J28" s="6"/>
      <c r="K28" s="7"/>
      <c r="L28" s="6"/>
      <c r="M28" s="6"/>
      <c r="N28" s="6"/>
      <c r="O28" s="7"/>
    </row>
    <row r="29" spans="1:15" ht="23.25">
      <c r="A29" s="11" t="s">
        <v>26</v>
      </c>
      <c r="B29" s="6"/>
      <c r="C29" s="9"/>
      <c r="D29" s="6"/>
      <c r="E29" s="6"/>
      <c r="F29" s="6"/>
      <c r="G29" s="7"/>
      <c r="H29" s="6"/>
      <c r="I29" s="7"/>
      <c r="J29" s="6"/>
      <c r="K29" s="7"/>
      <c r="L29" s="6"/>
      <c r="M29" s="6"/>
      <c r="N29" s="6"/>
      <c r="O29" s="7"/>
    </row>
    <row r="30" spans="1:15" ht="15">
      <c r="A30" s="8" t="s">
        <v>11</v>
      </c>
      <c r="B30" s="6">
        <v>211</v>
      </c>
      <c r="C30" s="9">
        <f>E30/D30</f>
        <v>4211.538461538462</v>
      </c>
      <c r="D30" s="6">
        <v>390</v>
      </c>
      <c r="E30" s="7">
        <f>G30</f>
        <v>1642500</v>
      </c>
      <c r="F30" s="6"/>
      <c r="G30" s="7">
        <v>1642500</v>
      </c>
      <c r="H30" s="6">
        <v>390</v>
      </c>
      <c r="I30" s="7">
        <f>K30</f>
        <v>1642500</v>
      </c>
      <c r="J30" s="6"/>
      <c r="K30" s="7">
        <v>1642500</v>
      </c>
      <c r="L30" s="6">
        <v>390</v>
      </c>
      <c r="M30" s="7">
        <f>O30</f>
        <v>1642500</v>
      </c>
      <c r="N30" s="6"/>
      <c r="O30" s="7">
        <v>1642500</v>
      </c>
    </row>
    <row r="31" spans="1:15" ht="15">
      <c r="A31" s="8" t="s">
        <v>12</v>
      </c>
      <c r="B31" s="6">
        <v>213</v>
      </c>
      <c r="C31" s="9">
        <f>E31/D31</f>
        <v>1271.8846153846155</v>
      </c>
      <c r="D31" s="6">
        <v>390</v>
      </c>
      <c r="E31" s="7">
        <f>G31</f>
        <v>496035</v>
      </c>
      <c r="F31" s="6"/>
      <c r="G31" s="7">
        <v>496035</v>
      </c>
      <c r="H31" s="6">
        <v>390</v>
      </c>
      <c r="I31" s="7">
        <f>K31</f>
        <v>496035</v>
      </c>
      <c r="J31" s="6"/>
      <c r="K31" s="7">
        <v>496035</v>
      </c>
      <c r="L31" s="6">
        <v>390</v>
      </c>
      <c r="M31" s="7">
        <f>O31</f>
        <v>496035</v>
      </c>
      <c r="N31" s="6"/>
      <c r="O31" s="7">
        <v>496035</v>
      </c>
    </row>
    <row r="32" spans="1:15" ht="15">
      <c r="A32" s="8" t="s">
        <v>15</v>
      </c>
      <c r="B32" s="6">
        <v>266</v>
      </c>
      <c r="C32" s="9">
        <f>E32/D32</f>
        <v>59.87179487179487</v>
      </c>
      <c r="D32" s="6">
        <v>390</v>
      </c>
      <c r="E32" s="7">
        <f>G32</f>
        <v>23350</v>
      </c>
      <c r="F32" s="6"/>
      <c r="G32" s="7">
        <v>23350</v>
      </c>
      <c r="H32" s="6">
        <v>390</v>
      </c>
      <c r="I32" s="7">
        <f>K32</f>
        <v>23350</v>
      </c>
      <c r="J32" s="6"/>
      <c r="K32" s="7">
        <v>23350</v>
      </c>
      <c r="L32" s="6">
        <v>390</v>
      </c>
      <c r="M32" s="7">
        <f>O32</f>
        <v>23350</v>
      </c>
      <c r="N32" s="6"/>
      <c r="O32" s="7">
        <v>23350</v>
      </c>
    </row>
    <row r="33" spans="1:15" ht="15">
      <c r="A33" s="8" t="s">
        <v>16</v>
      </c>
      <c r="B33" s="6">
        <v>221</v>
      </c>
      <c r="C33" s="9">
        <f aca="true" t="shared" si="4" ref="C33:C38">E33/D33</f>
        <v>10.64102564102564</v>
      </c>
      <c r="D33" s="6">
        <v>390</v>
      </c>
      <c r="E33" s="7">
        <f aca="true" t="shared" si="5" ref="E33:E38">G33</f>
        <v>4150</v>
      </c>
      <c r="F33" s="6"/>
      <c r="G33" s="7">
        <v>4150</v>
      </c>
      <c r="H33" s="6">
        <v>390</v>
      </c>
      <c r="I33" s="7">
        <f aca="true" t="shared" si="6" ref="I33:I38">K33</f>
        <v>4150</v>
      </c>
      <c r="J33" s="6"/>
      <c r="K33" s="7">
        <v>4150</v>
      </c>
      <c r="L33" s="6">
        <v>390</v>
      </c>
      <c r="M33" s="7">
        <f aca="true" t="shared" si="7" ref="M33:M38">O33</f>
        <v>4150</v>
      </c>
      <c r="N33" s="6"/>
      <c r="O33" s="7">
        <v>4150</v>
      </c>
    </row>
    <row r="34" spans="1:15" ht="28.5" customHeight="1">
      <c r="A34" s="11" t="s">
        <v>24</v>
      </c>
      <c r="B34" s="6">
        <v>225</v>
      </c>
      <c r="C34" s="9">
        <f t="shared" si="4"/>
        <v>107.6923076923077</v>
      </c>
      <c r="D34" s="6">
        <v>390</v>
      </c>
      <c r="E34" s="7">
        <f t="shared" si="5"/>
        <v>42000</v>
      </c>
      <c r="F34" s="6"/>
      <c r="G34" s="7">
        <v>42000</v>
      </c>
      <c r="H34" s="6">
        <v>390</v>
      </c>
      <c r="I34" s="7">
        <f t="shared" si="6"/>
        <v>42000</v>
      </c>
      <c r="J34" s="6"/>
      <c r="K34" s="7">
        <v>42000</v>
      </c>
      <c r="L34" s="6">
        <v>390</v>
      </c>
      <c r="M34" s="7">
        <f t="shared" si="7"/>
        <v>42000</v>
      </c>
      <c r="N34" s="6"/>
      <c r="O34" s="7">
        <v>42000</v>
      </c>
    </row>
    <row r="35" spans="1:15" ht="15">
      <c r="A35" s="8" t="s">
        <v>17</v>
      </c>
      <c r="B35" s="6">
        <v>226</v>
      </c>
      <c r="C35" s="9">
        <f t="shared" si="4"/>
        <v>371.79487179487177</v>
      </c>
      <c r="D35" s="6">
        <v>390</v>
      </c>
      <c r="E35" s="7">
        <f t="shared" si="5"/>
        <v>145000</v>
      </c>
      <c r="F35" s="6"/>
      <c r="G35" s="7">
        <v>145000</v>
      </c>
      <c r="H35" s="6">
        <v>390</v>
      </c>
      <c r="I35" s="7">
        <f t="shared" si="6"/>
        <v>145000</v>
      </c>
      <c r="J35" s="6"/>
      <c r="K35" s="7">
        <v>145000</v>
      </c>
      <c r="L35" s="6">
        <v>390</v>
      </c>
      <c r="M35" s="7">
        <f t="shared" si="7"/>
        <v>145000</v>
      </c>
      <c r="N35" s="6"/>
      <c r="O35" s="7">
        <v>145000</v>
      </c>
    </row>
    <row r="36" spans="1:15" ht="15">
      <c r="A36" s="8" t="s">
        <v>18</v>
      </c>
      <c r="B36" s="6">
        <v>290</v>
      </c>
      <c r="C36" s="9">
        <f t="shared" si="4"/>
        <v>10.256410256410257</v>
      </c>
      <c r="D36" s="6">
        <v>390</v>
      </c>
      <c r="E36" s="7">
        <f t="shared" si="5"/>
        <v>4000</v>
      </c>
      <c r="F36" s="6"/>
      <c r="G36" s="7">
        <v>4000</v>
      </c>
      <c r="H36" s="6">
        <v>390</v>
      </c>
      <c r="I36" s="7">
        <f t="shared" si="6"/>
        <v>4000</v>
      </c>
      <c r="J36" s="6"/>
      <c r="K36" s="7">
        <v>4000</v>
      </c>
      <c r="L36" s="6">
        <v>390</v>
      </c>
      <c r="M36" s="7">
        <f t="shared" si="7"/>
        <v>4000</v>
      </c>
      <c r="N36" s="6"/>
      <c r="O36" s="7">
        <v>4000</v>
      </c>
    </row>
    <row r="37" spans="1:15" ht="15" customHeight="1">
      <c r="A37" s="11" t="s">
        <v>19</v>
      </c>
      <c r="B37" s="6">
        <v>310</v>
      </c>
      <c r="C37" s="9">
        <f t="shared" si="4"/>
        <v>3589.74358974359</v>
      </c>
      <c r="D37" s="6">
        <v>390</v>
      </c>
      <c r="E37" s="7">
        <f t="shared" si="5"/>
        <v>1400000</v>
      </c>
      <c r="F37" s="6"/>
      <c r="G37" s="7">
        <v>1400000</v>
      </c>
      <c r="H37" s="6">
        <v>390</v>
      </c>
      <c r="I37" s="7">
        <f t="shared" si="6"/>
        <v>1400000</v>
      </c>
      <c r="J37" s="6"/>
      <c r="K37" s="7">
        <v>1400000</v>
      </c>
      <c r="L37" s="6">
        <v>390</v>
      </c>
      <c r="M37" s="7">
        <f t="shared" si="7"/>
        <v>1400000</v>
      </c>
      <c r="N37" s="6"/>
      <c r="O37" s="7">
        <v>1400000</v>
      </c>
    </row>
    <row r="38" spans="1:15" ht="15.75" customHeight="1">
      <c r="A38" s="11" t="s">
        <v>20</v>
      </c>
      <c r="B38" s="6">
        <v>340</v>
      </c>
      <c r="C38" s="9">
        <f t="shared" si="4"/>
        <v>141.02564102564102</v>
      </c>
      <c r="D38" s="6">
        <v>390</v>
      </c>
      <c r="E38" s="7">
        <f t="shared" si="5"/>
        <v>55000</v>
      </c>
      <c r="F38" s="6"/>
      <c r="G38" s="7">
        <v>55000</v>
      </c>
      <c r="H38" s="6">
        <v>390</v>
      </c>
      <c r="I38" s="7">
        <f t="shared" si="6"/>
        <v>55000</v>
      </c>
      <c r="J38" s="6"/>
      <c r="K38" s="7">
        <v>55000</v>
      </c>
      <c r="L38" s="6">
        <v>390</v>
      </c>
      <c r="M38" s="7">
        <f t="shared" si="7"/>
        <v>55000</v>
      </c>
      <c r="N38" s="6"/>
      <c r="O38" s="7">
        <v>55000</v>
      </c>
    </row>
    <row r="39" spans="1:15" ht="15">
      <c r="A39" s="11" t="s">
        <v>27</v>
      </c>
      <c r="B39" s="6"/>
      <c r="C39" s="9"/>
      <c r="D39" s="6"/>
      <c r="E39" s="7">
        <f>E12+E13+E30+E31+E33+E34+E35+E36+E37+E38+E32</f>
        <v>15930400</v>
      </c>
      <c r="F39" s="6"/>
      <c r="G39" s="7">
        <f>G12+G13+G30+G31+G33+G34+G35+G36+G37+G38+G32</f>
        <v>15930400</v>
      </c>
      <c r="H39" s="6"/>
      <c r="I39" s="7">
        <f>I12+I13+I30+I31+I33+I34+I35+I36+I37+I38+I32</f>
        <v>15930400</v>
      </c>
      <c r="J39" s="6"/>
      <c r="K39" s="7">
        <f>K12+K13+K30+K31+K33+K34+K35+K36+K37+K38+K32</f>
        <v>15930400</v>
      </c>
      <c r="L39" s="6"/>
      <c r="M39" s="7">
        <f>M12+M13+M30+M31+M33+M34+M35+M36+M37+M38+M32</f>
        <v>15930400</v>
      </c>
      <c r="N39" s="6"/>
      <c r="O39" s="7">
        <f>O12+O13+O30+O31+O33+O34+O35+O36+O37+O38+O32</f>
        <v>15930400</v>
      </c>
    </row>
    <row r="40" spans="1:15" ht="23.25">
      <c r="A40" s="11" t="s">
        <v>28</v>
      </c>
      <c r="B40" s="6"/>
      <c r="C40" s="9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</row>
    <row r="41" spans="1:15" ht="15">
      <c r="A41" s="11" t="s">
        <v>29</v>
      </c>
      <c r="B41" s="6">
        <v>290</v>
      </c>
      <c r="C41" s="9">
        <f>E41/D41</f>
        <v>0</v>
      </c>
      <c r="D41" s="6">
        <v>390</v>
      </c>
      <c r="E41" s="7">
        <f>G41</f>
        <v>0</v>
      </c>
      <c r="F41" s="6"/>
      <c r="G41" s="7">
        <v>0</v>
      </c>
      <c r="H41" s="6">
        <v>390</v>
      </c>
      <c r="I41" s="7">
        <v>0</v>
      </c>
      <c r="J41" s="6"/>
      <c r="K41" s="7">
        <v>0</v>
      </c>
      <c r="L41" s="6">
        <v>390</v>
      </c>
      <c r="M41" s="7">
        <f>O41</f>
        <v>0</v>
      </c>
      <c r="N41" s="6"/>
      <c r="O41" s="7">
        <v>0</v>
      </c>
    </row>
    <row r="42" spans="1:15" ht="15">
      <c r="A42" s="11" t="s">
        <v>30</v>
      </c>
      <c r="B42" s="6"/>
      <c r="C42" s="9"/>
      <c r="D42" s="6"/>
      <c r="E42" s="7">
        <f>G42</f>
        <v>0</v>
      </c>
      <c r="F42" s="6"/>
      <c r="G42" s="7">
        <v>0</v>
      </c>
      <c r="H42" s="6"/>
      <c r="I42" s="7">
        <v>0</v>
      </c>
      <c r="J42" s="6"/>
      <c r="K42" s="7">
        <v>0</v>
      </c>
      <c r="L42" s="6"/>
      <c r="M42" s="7">
        <f>O42</f>
        <v>0</v>
      </c>
      <c r="N42" s="6"/>
      <c r="O42" s="7">
        <v>0</v>
      </c>
    </row>
    <row r="43" spans="1:15" ht="23.25" customHeight="1">
      <c r="A43" s="11" t="s">
        <v>42</v>
      </c>
      <c r="B43" s="6"/>
      <c r="C43" s="9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</row>
    <row r="44" spans="1:15" ht="15">
      <c r="A44" s="8" t="s">
        <v>11</v>
      </c>
      <c r="B44" s="6">
        <v>211</v>
      </c>
      <c r="C44" s="9"/>
      <c r="D44" s="6"/>
      <c r="E44" s="7">
        <v>10950000</v>
      </c>
      <c r="F44" s="6"/>
      <c r="G44" s="7">
        <v>10950000</v>
      </c>
      <c r="H44" s="6"/>
      <c r="I44" s="7">
        <v>10950000</v>
      </c>
      <c r="J44" s="6"/>
      <c r="K44" s="7">
        <v>10950000</v>
      </c>
      <c r="L44" s="6"/>
      <c r="M44" s="7">
        <v>10950000</v>
      </c>
      <c r="N44" s="6"/>
      <c r="O44" s="7">
        <v>10950000</v>
      </c>
    </row>
    <row r="45" spans="1:15" ht="15">
      <c r="A45" s="8" t="s">
        <v>12</v>
      </c>
      <c r="B45" s="6">
        <v>213</v>
      </c>
      <c r="C45" s="9"/>
      <c r="D45" s="6"/>
      <c r="E45" s="7">
        <v>3306900</v>
      </c>
      <c r="F45" s="6"/>
      <c r="G45" s="7">
        <v>3306900</v>
      </c>
      <c r="H45" s="6"/>
      <c r="I45" s="7">
        <v>3306900</v>
      </c>
      <c r="J45" s="6"/>
      <c r="K45" s="7">
        <v>3306900</v>
      </c>
      <c r="L45" s="6"/>
      <c r="M45" s="7">
        <v>3306900</v>
      </c>
      <c r="N45" s="6"/>
      <c r="O45" s="7">
        <v>3306900</v>
      </c>
    </row>
    <row r="46" spans="1:15" ht="15">
      <c r="A46" s="8" t="s">
        <v>15</v>
      </c>
      <c r="B46" s="6">
        <v>266</v>
      </c>
      <c r="C46" s="9"/>
      <c r="D46" s="6"/>
      <c r="E46" s="7">
        <v>23350</v>
      </c>
      <c r="F46" s="6"/>
      <c r="G46" s="7">
        <v>23350</v>
      </c>
      <c r="H46" s="6"/>
      <c r="I46" s="7">
        <v>23350</v>
      </c>
      <c r="J46" s="6"/>
      <c r="K46" s="7">
        <v>23350</v>
      </c>
      <c r="L46" s="6"/>
      <c r="M46" s="7">
        <v>23350</v>
      </c>
      <c r="N46" s="6"/>
      <c r="O46" s="7">
        <v>23350</v>
      </c>
    </row>
    <row r="47" spans="1:15" ht="15">
      <c r="A47" s="8" t="s">
        <v>16</v>
      </c>
      <c r="B47" s="6">
        <v>221</v>
      </c>
      <c r="C47" s="9"/>
      <c r="D47" s="6"/>
      <c r="E47" s="7">
        <v>4150</v>
      </c>
      <c r="F47" s="6"/>
      <c r="G47" s="7">
        <v>4150</v>
      </c>
      <c r="H47" s="6"/>
      <c r="I47" s="7">
        <v>4150</v>
      </c>
      <c r="J47" s="6"/>
      <c r="K47" s="7">
        <v>4150</v>
      </c>
      <c r="L47" s="6"/>
      <c r="M47" s="7">
        <v>4150</v>
      </c>
      <c r="N47" s="6"/>
      <c r="O47" s="7">
        <v>4150</v>
      </c>
    </row>
    <row r="48" spans="1:15" ht="24.75" customHeight="1">
      <c r="A48" s="11" t="s">
        <v>24</v>
      </c>
      <c r="B48" s="6">
        <v>225</v>
      </c>
      <c r="C48" s="9"/>
      <c r="D48" s="6"/>
      <c r="E48" s="7">
        <v>42000</v>
      </c>
      <c r="F48" s="6"/>
      <c r="G48" s="7">
        <v>42000</v>
      </c>
      <c r="H48" s="6"/>
      <c r="I48" s="7">
        <v>42000</v>
      </c>
      <c r="J48" s="6"/>
      <c r="K48" s="7">
        <v>42000</v>
      </c>
      <c r="L48" s="6"/>
      <c r="M48" s="7">
        <v>42000</v>
      </c>
      <c r="N48" s="6"/>
      <c r="O48" s="7">
        <v>42000</v>
      </c>
    </row>
    <row r="49" spans="1:15" ht="15">
      <c r="A49" s="8" t="s">
        <v>17</v>
      </c>
      <c r="B49" s="6">
        <v>226</v>
      </c>
      <c r="C49" s="9"/>
      <c r="D49" s="6"/>
      <c r="E49" s="7">
        <v>145000</v>
      </c>
      <c r="F49" s="6"/>
      <c r="G49" s="7">
        <v>145000</v>
      </c>
      <c r="H49" s="6"/>
      <c r="I49" s="7">
        <v>145000</v>
      </c>
      <c r="J49" s="6"/>
      <c r="K49" s="7">
        <v>145000</v>
      </c>
      <c r="L49" s="6"/>
      <c r="M49" s="7">
        <v>145000</v>
      </c>
      <c r="N49" s="6"/>
      <c r="O49" s="7">
        <v>145000</v>
      </c>
    </row>
    <row r="50" spans="1:15" ht="15">
      <c r="A50" s="8" t="s">
        <v>18</v>
      </c>
      <c r="B50" s="6">
        <v>290</v>
      </c>
      <c r="C50" s="9"/>
      <c r="D50" s="6"/>
      <c r="E50" s="7">
        <v>4000</v>
      </c>
      <c r="F50" s="6"/>
      <c r="G50" s="7">
        <v>4000</v>
      </c>
      <c r="H50" s="6"/>
      <c r="I50" s="7">
        <v>4000</v>
      </c>
      <c r="J50" s="6"/>
      <c r="K50" s="7">
        <v>4000</v>
      </c>
      <c r="L50" s="6"/>
      <c r="M50" s="7">
        <v>4000</v>
      </c>
      <c r="N50" s="6"/>
      <c r="O50" s="7">
        <v>4000</v>
      </c>
    </row>
    <row r="51" spans="1:15" ht="12.75" customHeight="1">
      <c r="A51" s="11" t="s">
        <v>19</v>
      </c>
      <c r="B51" s="6">
        <v>310</v>
      </c>
      <c r="C51" s="9"/>
      <c r="D51" s="6"/>
      <c r="E51" s="7">
        <v>1400000</v>
      </c>
      <c r="F51" s="6"/>
      <c r="G51" s="7">
        <v>1400000</v>
      </c>
      <c r="H51" s="6"/>
      <c r="I51" s="7">
        <v>1400000</v>
      </c>
      <c r="J51" s="6"/>
      <c r="K51" s="7">
        <v>1400000</v>
      </c>
      <c r="L51" s="6"/>
      <c r="M51" s="7">
        <v>1400000</v>
      </c>
      <c r="N51" s="6"/>
      <c r="O51" s="7">
        <v>1400000</v>
      </c>
    </row>
    <row r="52" spans="1:15" ht="12.75" customHeight="1">
      <c r="A52" s="11" t="s">
        <v>20</v>
      </c>
      <c r="B52" s="6">
        <v>340</v>
      </c>
      <c r="C52" s="9"/>
      <c r="D52" s="6"/>
      <c r="E52" s="7">
        <v>55000</v>
      </c>
      <c r="F52" s="6"/>
      <c r="G52" s="7">
        <v>55000</v>
      </c>
      <c r="H52" s="6"/>
      <c r="I52" s="7">
        <v>55000</v>
      </c>
      <c r="J52" s="6"/>
      <c r="K52" s="7">
        <v>55000</v>
      </c>
      <c r="L52" s="6"/>
      <c r="M52" s="7">
        <v>55000</v>
      </c>
      <c r="N52" s="6"/>
      <c r="O52" s="7">
        <v>55000</v>
      </c>
    </row>
    <row r="53" spans="1:15" ht="15.75" customHeight="1">
      <c r="A53" s="11" t="s">
        <v>34</v>
      </c>
      <c r="B53" s="6"/>
      <c r="C53" s="9"/>
      <c r="D53" s="6"/>
      <c r="E53" s="7">
        <f>SUM(E44:E52)</f>
        <v>15930400</v>
      </c>
      <c r="F53" s="6"/>
      <c r="G53" s="7">
        <f>SUM(G44:G52)</f>
        <v>15930400</v>
      </c>
      <c r="H53" s="6"/>
      <c r="I53" s="7">
        <f>SUM(I44:I52)</f>
        <v>15930400</v>
      </c>
      <c r="J53" s="6"/>
      <c r="K53" s="7">
        <f>SUM(K44:K52)</f>
        <v>15930400</v>
      </c>
      <c r="L53" s="6"/>
      <c r="M53" s="7">
        <f>SUM(M44:M52)</f>
        <v>15930400</v>
      </c>
      <c r="N53" s="6"/>
      <c r="O53" s="7">
        <f>SUM(O44:O52)</f>
        <v>15930400</v>
      </c>
    </row>
  </sheetData>
  <sheetProtection/>
  <mergeCells count="12">
    <mergeCell ref="H7:K7"/>
    <mergeCell ref="L7:O7"/>
    <mergeCell ref="A9:O9"/>
    <mergeCell ref="A4:O4"/>
    <mergeCell ref="A2:O2"/>
    <mergeCell ref="A3:O3"/>
    <mergeCell ref="A5:O5"/>
    <mergeCell ref="A6:O6"/>
    <mergeCell ref="A7:A8"/>
    <mergeCell ref="B7:B8"/>
    <mergeCell ref="C7:C8"/>
    <mergeCell ref="D7:G7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economist</cp:lastModifiedBy>
  <cp:lastPrinted>2018-12-10T06:48:06Z</cp:lastPrinted>
  <dcterms:created xsi:type="dcterms:W3CDTF">2017-04-12T09:56:02Z</dcterms:created>
  <dcterms:modified xsi:type="dcterms:W3CDTF">2018-12-11T06:08:36Z</dcterms:modified>
  <cp:category/>
  <cp:version/>
  <cp:contentType/>
  <cp:contentStatus/>
</cp:coreProperties>
</file>