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6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<sst xmlns="http://schemas.openxmlformats.org/spreadsheetml/2006/main" count="434" uniqueCount="160">
  <si>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</si>
  <si>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</si>
  <si>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</si>
  <si>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</si>
  <si>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</si>
  <si>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</si>
  <si>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</si>
  <si>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</si>
  <si>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</si>
  <si>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</si>
  <si>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</si>
  <si>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</si>
  <si>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</si>
  <si>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</si>
  <si>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</si>
  <si>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</si>
  <si>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</si>
  <si>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</si>
  <si>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</si>
  <si>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</si>
  <si>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</si>
  <si>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</si>
  <si>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</si>
  <si>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</si>
  <si>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</si>
  <si>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</si>
  <si>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</si>
  <si>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</si>
  <si>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</si>
  <si>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</si>
  <si>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</si>
  <si>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</si>
  <si>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</si>
  <si>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</si>
  <si>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</si>
  <si>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</si>
  <si>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</si>
  <si>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</si>
  <si>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</si>
  <si>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</si>
  <si>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</si>
  <si>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</si>
  <si>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</si>
  <si>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</si>
  <si>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</si>
  <si>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</si>
  <si>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</si>
  <si>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</si>
  <si>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</si>
  <si>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</si>
  <si>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</si>
  <si>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</si>
  <si>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</si>
  <si>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</si>
  <si>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</si>
  <si>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</si>
  <si>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</si>
  <si>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</si>
  <si>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</si>
  <si>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</si>
  <si>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</si>
  <si>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</si>
  <si>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</si>
  <si>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</si>
  <si>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</si>
  <si>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</si>
  <si>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</si>
  <si>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</si>
  <si>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</si>
  <si>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</si>
  <si>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</si>
  <si>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</si>
  <si>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</si>
  <si>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</si>
  <si>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</si>
  <si>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</si>
  <si>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</si>
  <si>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</si>
  <si>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</si>
  <si>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</si>
  <si>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</si>
  <si>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</si>
  <si>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</si>
  <si>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</si>
  <si>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</si>
  <si>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</si>
  <si>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</si>
  <si>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</si>
  <si>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</si>
  <si>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</si>
  <si>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</si>
  <si>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</si>
  <si>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</si>
  <si>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</si>
  <si>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</si>
  <si>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</si>
  <si>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</si>
  <si>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</si>
  <si>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</si>
  <si>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</si>
  <si>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</si>
  <si>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</si>
  <si>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</si>
  <si>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</si>
  <si>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</si>
  <si>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</si>
  <si>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</si>
  <si>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</si>
  <si>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</si>
  <si>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</si>
  <si>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</si>
  <si>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</si>
  <si>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</si>
  <si>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</si>
  <si>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</si>
  <si>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</si>
  <si>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</si>
  <si>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</si>
  <si>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</si>
  <si>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</si>
  <si>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</si>
  <si>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</si>
  <si>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</si>
  <si>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</si>
  <si>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</si>
  <si>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</si>
  <si>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</si>
  <si>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</si>
  <si>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</si>
  <si>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</si>
  <si>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</si>
  <si>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</si>
  <si>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</si>
  <si>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</si>
  <si>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</si>
  <si>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</si>
  <si>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</si>
  <si>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</si>
  <si>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</si>
  <si>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</si>
  <si>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</si>
  <si>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</si>
  <si>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</si>
  <si>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</si>
  <si>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</si>
  <si>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</si>
  <si>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</si>
  <si>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</si>
  <si>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</si>
  <si>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</si>
  <si>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</si>
  <si>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</si>
  <si>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</si>
  <si>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</si>
  <si>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</si>
  <si>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</si>
  <si>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r>
      <t>"</t>
    </r>
    <r>
      <rPr>
        <u val="single"/>
        <sz val="9"/>
        <rFont val="Times New Roman"/>
        <family val="1"/>
      </rPr>
      <t xml:space="preserve"> 05 " марта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</si>
  <si>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05 " марта</t>
    </r>
    <r>
      <rPr>
        <sz val="9"/>
        <rFont val="Times New Roman"/>
        <family val="1"/>
      </rPr>
      <t xml:space="preserve"> 2019 г.</t>
    </r>
  </si>
  <si>
    <t>" 05 "  марта    2019 г.</t>
  </si>
  <si>
    <t>на  05 марта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</si>
</sst>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1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71" fillId="0" borderId="2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2" xfId="0" applyNumberFormat="1" applyFont="1" applyBorder="1" applyAlignment="1">
      <alignment horizontal="center" vertical="center" wrapText="1"/>
    </xf>
    <xf numFmtId="171" fontId="0" fillId="0" borderId="21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21" sqref="D21:E2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65" t="s">
        <v>54</v>
      </c>
      <c r="B1" s="65"/>
      <c r="C1" s="65"/>
      <c r="D1" s="8"/>
      <c r="F1" s="9"/>
      <c r="G1" s="65" t="s">
        <v>104</v>
      </c>
      <c r="H1" s="65"/>
      <c r="I1" s="65"/>
    </row>
    <row r="2" spans="1:9" ht="46.5" customHeight="1">
      <c r="A2" s="66" t="s">
        <v>84</v>
      </c>
      <c r="B2" s="66"/>
      <c r="C2" s="66"/>
      <c r="D2" s="8"/>
      <c r="F2" s="9"/>
      <c r="G2" s="66" t="s">
        <v>86</v>
      </c>
      <c r="H2" s="66"/>
      <c r="I2" s="66"/>
    </row>
    <row r="3" spans="1:9" ht="15" customHeight="1">
      <c r="A3" s="62" t="s">
        <v>55</v>
      </c>
      <c r="B3" s="62"/>
      <c r="C3" s="62"/>
      <c r="D3" s="8"/>
      <c r="F3" s="9"/>
      <c r="G3" s="62" t="s">
        <v>55</v>
      </c>
      <c r="H3" s="62"/>
      <c r="I3" s="62"/>
    </row>
    <row r="4" spans="1:9" ht="15" customHeight="1">
      <c r="A4" s="11"/>
      <c r="B4" s="63" t="s">
        <v>85</v>
      </c>
      <c r="C4" s="63"/>
      <c r="D4" s="8"/>
      <c r="F4" s="9"/>
      <c r="G4" s="11"/>
      <c r="H4" s="63" t="s">
        <v>108</v>
      </c>
      <c r="I4" s="63"/>
    </row>
    <row r="5" spans="1:9" ht="15" customHeight="1">
      <c r="A5" s="10" t="s">
        <v>56</v>
      </c>
      <c r="B5" s="62" t="s">
        <v>57</v>
      </c>
      <c r="C5" s="62"/>
      <c r="D5" s="8"/>
      <c r="F5" s="9"/>
      <c r="G5" s="10" t="s">
        <v>56</v>
      </c>
      <c r="H5" s="62" t="s">
        <v>57</v>
      </c>
      <c r="I5" s="62"/>
    </row>
    <row r="6" spans="1:9" ht="15.75" customHeight="1">
      <c r="A6" s="64" t="s">
        <v>156</v>
      </c>
      <c r="B6" s="64"/>
      <c r="C6" s="64"/>
      <c r="D6" s="8"/>
      <c r="F6" s="9"/>
      <c r="G6" s="64" t="s">
        <v>157</v>
      </c>
      <c r="H6" s="64"/>
      <c r="I6" s="64"/>
    </row>
    <row r="7" ht="11.25" customHeight="1"/>
    <row r="8" spans="1:7" ht="18.75">
      <c r="A8" s="67" t="s">
        <v>58</v>
      </c>
      <c r="B8" s="67"/>
      <c r="C8" s="67"/>
      <c r="D8" s="67"/>
      <c r="E8" s="67"/>
      <c r="F8" s="67"/>
      <c r="G8" s="67"/>
    </row>
    <row r="9" spans="1:7" ht="18.75" customHeight="1">
      <c r="A9" s="67" t="s">
        <v>144</v>
      </c>
      <c r="B9" s="67"/>
      <c r="C9" s="67"/>
      <c r="D9" s="67"/>
      <c r="E9" s="67"/>
      <c r="F9" s="67"/>
      <c r="G9" s="67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0" t="s">
        <v>158</v>
      </c>
      <c r="B12" s="60"/>
      <c r="C12" s="60"/>
      <c r="D12" s="60"/>
      <c r="E12" s="60"/>
      <c r="F12" s="17" t="s">
        <v>61</v>
      </c>
      <c r="G12" s="59">
        <v>43529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1" t="s">
        <v>62</v>
      </c>
      <c r="B14" s="61"/>
      <c r="C14" s="61"/>
      <c r="D14" s="74" t="s">
        <v>93</v>
      </c>
      <c r="E14" s="74"/>
      <c r="F14" s="17" t="s">
        <v>63</v>
      </c>
      <c r="G14" s="28">
        <v>5076769</v>
      </c>
    </row>
    <row r="15" spans="1:7" ht="25.5" customHeight="1">
      <c r="A15" s="61"/>
      <c r="B15" s="61"/>
      <c r="C15" s="61"/>
      <c r="D15" s="74"/>
      <c r="E15" s="74"/>
      <c r="G15" s="19"/>
    </row>
    <row r="16" spans="1:7" ht="19.5" customHeight="1">
      <c r="A16" s="61" t="s">
        <v>64</v>
      </c>
      <c r="B16" s="61"/>
      <c r="C16" s="61"/>
      <c r="D16" s="71" t="s">
        <v>94</v>
      </c>
      <c r="E16" s="72"/>
      <c r="F16" s="21"/>
      <c r="G16" s="18"/>
    </row>
    <row r="17" spans="1:7" ht="15">
      <c r="A17" s="61" t="s">
        <v>65</v>
      </c>
      <c r="B17" s="61"/>
      <c r="C17" s="61"/>
      <c r="E17" s="22"/>
      <c r="F17" s="23" t="s">
        <v>66</v>
      </c>
      <c r="G17" s="18">
        <v>383</v>
      </c>
    </row>
    <row r="18" spans="1:7" ht="15">
      <c r="A18" s="61" t="s">
        <v>67</v>
      </c>
      <c r="B18" s="61"/>
      <c r="C18" s="61"/>
      <c r="D18" s="68" t="s">
        <v>87</v>
      </c>
      <c r="E18" s="68"/>
      <c r="F18" s="15"/>
      <c r="G18" s="24"/>
    </row>
    <row r="19" spans="1:7" ht="15">
      <c r="A19" s="61"/>
      <c r="B19" s="61"/>
      <c r="C19" s="61"/>
      <c r="D19" s="68"/>
      <c r="E19" s="68"/>
      <c r="F19" s="15"/>
      <c r="G19" s="24"/>
    </row>
    <row r="20" spans="1:7" ht="3.75" customHeight="1">
      <c r="A20" s="61"/>
      <c r="B20" s="61"/>
      <c r="C20" s="61"/>
      <c r="D20" s="68"/>
      <c r="E20" s="68"/>
      <c r="F20" s="15"/>
      <c r="G20" s="24"/>
    </row>
    <row r="21" spans="1:7" ht="15">
      <c r="A21" s="61" t="s">
        <v>68</v>
      </c>
      <c r="B21" s="61"/>
      <c r="C21" s="61"/>
      <c r="D21" s="75" t="s">
        <v>88</v>
      </c>
      <c r="E21" s="75"/>
      <c r="F21" s="22"/>
      <c r="G21" s="22"/>
    </row>
    <row r="22" spans="1:7" ht="15">
      <c r="A22" s="61"/>
      <c r="B22" s="61"/>
      <c r="C22" s="61"/>
      <c r="D22" s="75"/>
      <c r="E22" s="75"/>
      <c r="F22" s="22"/>
      <c r="G22" s="22"/>
    </row>
    <row r="23" spans="1:7" ht="4.5" customHeight="1">
      <c r="A23" s="61"/>
      <c r="B23" s="61"/>
      <c r="C23" s="61"/>
      <c r="D23" s="22"/>
      <c r="E23" s="22"/>
      <c r="F23" s="22"/>
      <c r="G23" s="22"/>
    </row>
    <row r="24" spans="1:7" ht="15">
      <c r="A24" s="60" t="s">
        <v>69</v>
      </c>
      <c r="B24" s="60"/>
      <c r="C24" s="60"/>
      <c r="D24" s="60"/>
      <c r="E24" s="60"/>
      <c r="F24" s="60"/>
      <c r="G24" s="60"/>
    </row>
    <row r="25" spans="1:8" s="8" customFormat="1" ht="15">
      <c r="A25" s="61" t="s">
        <v>70</v>
      </c>
      <c r="B25" s="61"/>
      <c r="C25" s="61"/>
      <c r="D25" s="61"/>
      <c r="E25" s="61"/>
      <c r="F25" s="61"/>
      <c r="G25" s="61"/>
      <c r="H25" s="61"/>
    </row>
    <row r="26" spans="1:10" s="8" customFormat="1" ht="29.25" customHeight="1">
      <c r="A26" s="76" t="s">
        <v>95</v>
      </c>
      <c r="B26" s="76"/>
      <c r="C26" s="76"/>
      <c r="D26" s="76"/>
      <c r="E26" s="76"/>
      <c r="F26" s="76"/>
      <c r="G26" s="76"/>
      <c r="H26" s="76"/>
      <c r="I26" s="76"/>
      <c r="J26" s="27"/>
    </row>
    <row r="27" spans="1:8" s="8" customFormat="1" ht="14.25" customHeight="1">
      <c r="A27" s="61" t="s">
        <v>71</v>
      </c>
      <c r="B27" s="61"/>
      <c r="C27" s="61"/>
      <c r="D27" s="61"/>
      <c r="E27" s="61"/>
      <c r="F27" s="61"/>
      <c r="G27" s="61"/>
      <c r="H27" s="61"/>
    </row>
    <row r="28" spans="1:10" s="8" customFormat="1" ht="53.25" customHeight="1">
      <c r="A28" s="61" t="s">
        <v>96</v>
      </c>
      <c r="B28" s="61"/>
      <c r="C28" s="61"/>
      <c r="D28" s="61"/>
      <c r="E28" s="61"/>
      <c r="F28" s="61"/>
      <c r="G28" s="61"/>
      <c r="H28" s="61"/>
      <c r="I28" s="61"/>
      <c r="J28" s="26"/>
    </row>
    <row r="29" spans="1:8" s="8" customFormat="1" ht="15">
      <c r="A29" s="61" t="s">
        <v>72</v>
      </c>
      <c r="B29" s="61"/>
      <c r="C29" s="61"/>
      <c r="D29" s="61"/>
      <c r="E29" s="61"/>
      <c r="F29" s="61"/>
      <c r="G29" s="61"/>
      <c r="H29" s="61"/>
    </row>
    <row r="30" spans="1:10" s="8" customFormat="1" ht="409.5" customHeight="1">
      <c r="A30" s="69" t="s">
        <v>105</v>
      </c>
      <c r="B30" s="70"/>
      <c r="C30" s="70"/>
      <c r="D30" s="70"/>
      <c r="E30" s="70"/>
      <c r="F30" s="70"/>
      <c r="G30" s="70"/>
      <c r="H30" s="70"/>
      <c r="I30" s="70"/>
      <c r="J30" s="26"/>
    </row>
    <row r="31" spans="1:9" ht="86.2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24.75" customHeight="1">
      <c r="A32" s="73" t="s">
        <v>152</v>
      </c>
      <c r="B32" s="70"/>
      <c r="C32" s="70"/>
      <c r="D32" s="70"/>
      <c r="E32" s="70"/>
      <c r="F32" s="70"/>
      <c r="G32" s="70"/>
      <c r="H32" s="70"/>
      <c r="I32" s="70"/>
    </row>
    <row r="33" spans="1:9" ht="32.25" customHeight="1">
      <c r="A33" s="73" t="s">
        <v>153</v>
      </c>
      <c r="B33" s="70"/>
      <c r="C33" s="70"/>
      <c r="D33" s="70"/>
      <c r="E33" s="70"/>
      <c r="F33" s="70"/>
      <c r="G33" s="70"/>
      <c r="H33" s="70"/>
      <c r="I33" s="70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2" sqref="F22:BO22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1" t="s">
        <v>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2" t="s">
        <v>73</v>
      </c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3">
        <v>20</v>
      </c>
      <c r="BE4" s="83"/>
      <c r="BF4" s="83"/>
      <c r="BG4" s="82" t="s">
        <v>143</v>
      </c>
      <c r="BH4" s="82"/>
      <c r="BI4" s="8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 t="s">
        <v>36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37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38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7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7"/>
    </row>
    <row r="9" spans="1:99" ht="15.75">
      <c r="A9" s="78">
        <v>1</v>
      </c>
      <c r="B9" s="79"/>
      <c r="C9" s="79"/>
      <c r="D9" s="79"/>
      <c r="E9" s="80"/>
      <c r="F9" s="84" t="s">
        <v>39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6"/>
      <c r="BP9" s="87">
        <v>136603747.64</v>
      </c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9"/>
    </row>
    <row r="10" spans="1:99" ht="15.75">
      <c r="A10" s="90">
        <v>2</v>
      </c>
      <c r="B10" s="91"/>
      <c r="C10" s="91"/>
      <c r="D10" s="91"/>
      <c r="E10" s="92"/>
      <c r="F10" s="108" t="s">
        <v>33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10"/>
      <c r="BP10" s="99">
        <v>107857259.09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</row>
    <row r="11" spans="1:99" ht="15.75">
      <c r="A11" s="93"/>
      <c r="B11" s="94"/>
      <c r="C11" s="94"/>
      <c r="D11" s="94"/>
      <c r="E11" s="95"/>
      <c r="F11" s="111" t="s">
        <v>40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2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4"/>
    </row>
    <row r="12" spans="1:99" ht="15.75">
      <c r="A12" s="90">
        <v>3</v>
      </c>
      <c r="B12" s="91"/>
      <c r="C12" s="91"/>
      <c r="D12" s="91"/>
      <c r="E12" s="92"/>
      <c r="F12" s="96" t="s">
        <v>24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8"/>
      <c r="BP12" s="99">
        <v>43337380.25</v>
      </c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5.75">
      <c r="A13" s="93"/>
      <c r="B13" s="94"/>
      <c r="C13" s="94"/>
      <c r="D13" s="94"/>
      <c r="E13" s="95"/>
      <c r="F13" s="105" t="s">
        <v>41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02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99" ht="15.75">
      <c r="A14" s="78">
        <v>4</v>
      </c>
      <c r="B14" s="79"/>
      <c r="C14" s="79"/>
      <c r="D14" s="79"/>
      <c r="E14" s="80"/>
      <c r="F14" s="114" t="s">
        <v>42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6"/>
      <c r="BP14" s="87">
        <v>10315852.56</v>
      </c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9"/>
    </row>
    <row r="15" spans="1:99" ht="15.75">
      <c r="A15" s="90">
        <v>5</v>
      </c>
      <c r="B15" s="91"/>
      <c r="C15" s="91"/>
      <c r="D15" s="91"/>
      <c r="E15" s="92"/>
      <c r="F15" s="96" t="s">
        <v>24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  <c r="BP15" s="99">
        <v>3004296.54</v>
      </c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93"/>
      <c r="B16" s="94"/>
      <c r="C16" s="94"/>
      <c r="D16" s="94"/>
      <c r="E16" s="95"/>
      <c r="F16" s="105" t="s">
        <v>41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02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78">
        <v>6</v>
      </c>
      <c r="B17" s="79"/>
      <c r="C17" s="79"/>
      <c r="D17" s="79"/>
      <c r="E17" s="80"/>
      <c r="F17" s="84" t="s">
        <v>43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6"/>
      <c r="BP17" s="87">
        <v>570861.9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5.75">
      <c r="A18" s="90">
        <v>7</v>
      </c>
      <c r="B18" s="91"/>
      <c r="C18" s="91"/>
      <c r="D18" s="91"/>
      <c r="E18" s="92"/>
      <c r="F18" s="108" t="s">
        <v>33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10"/>
      <c r="BP18" s="99">
        <v>570861.9</v>
      </c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</row>
    <row r="19" spans="1:99" ht="15.75">
      <c r="A19" s="93"/>
      <c r="B19" s="94"/>
      <c r="C19" s="94"/>
      <c r="D19" s="94"/>
      <c r="E19" s="95"/>
      <c r="F19" s="111" t="s">
        <v>44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2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90">
        <v>8</v>
      </c>
      <c r="B20" s="91"/>
      <c r="C20" s="91"/>
      <c r="D20" s="91"/>
      <c r="E20" s="92"/>
      <c r="F20" s="96" t="s">
        <v>24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  <c r="BP20" s="99">
        <v>570861.9</v>
      </c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</row>
    <row r="21" spans="1:99" ht="15.75">
      <c r="A21" s="93"/>
      <c r="B21" s="94"/>
      <c r="C21" s="94"/>
      <c r="D21" s="94"/>
      <c r="E21" s="95"/>
      <c r="F21" s="105" t="s">
        <v>45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02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15.75">
      <c r="A22" s="78"/>
      <c r="B22" s="79"/>
      <c r="C22" s="79"/>
      <c r="D22" s="79"/>
      <c r="E22" s="80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6"/>
      <c r="BP22" s="87">
        <v>0</v>
      </c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9"/>
    </row>
    <row r="23" spans="1:99" ht="15.75">
      <c r="A23" s="78">
        <v>9</v>
      </c>
      <c r="B23" s="79"/>
      <c r="C23" s="79"/>
      <c r="D23" s="79"/>
      <c r="E23" s="80"/>
      <c r="F23" s="117" t="s">
        <v>46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9"/>
      <c r="BP23" s="87">
        <v>0</v>
      </c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9"/>
    </row>
    <row r="24" spans="1:99" ht="15.75">
      <c r="A24" s="78">
        <v>10</v>
      </c>
      <c r="B24" s="79"/>
      <c r="C24" s="79"/>
      <c r="D24" s="79"/>
      <c r="E24" s="80"/>
      <c r="F24" s="114" t="s">
        <v>47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6"/>
      <c r="BP24" s="87">
        <v>0</v>
      </c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9"/>
    </row>
    <row r="25" spans="1:99" ht="15.75">
      <c r="A25" s="78">
        <v>11</v>
      </c>
      <c r="B25" s="79"/>
      <c r="C25" s="79"/>
      <c r="D25" s="79"/>
      <c r="E25" s="80"/>
      <c r="F25" s="114" t="s">
        <v>48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6"/>
      <c r="BP25" s="87">
        <v>403492.66</v>
      </c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9"/>
    </row>
    <row r="26" spans="1:99" ht="15.75">
      <c r="A26" s="78">
        <v>12</v>
      </c>
      <c r="B26" s="79"/>
      <c r="C26" s="79"/>
      <c r="D26" s="79"/>
      <c r="E26" s="80"/>
      <c r="F26" s="114" t="s">
        <v>49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6"/>
      <c r="BP26" s="87">
        <v>0</v>
      </c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</row>
    <row r="27" spans="1:99" ht="15.75">
      <c r="A27" s="78">
        <v>13</v>
      </c>
      <c r="B27" s="79"/>
      <c r="C27" s="79"/>
      <c r="D27" s="79"/>
      <c r="E27" s="80"/>
      <c r="F27" s="84" t="s">
        <v>50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/>
      <c r="BP27" s="87">
        <v>0</v>
      </c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</row>
    <row r="28" spans="1:99" ht="15.75">
      <c r="A28" s="90">
        <v>14</v>
      </c>
      <c r="B28" s="91"/>
      <c r="C28" s="91"/>
      <c r="D28" s="91"/>
      <c r="E28" s="92"/>
      <c r="F28" s="108" t="s">
        <v>33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10"/>
      <c r="BP28" s="99">
        <v>0</v>
      </c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1"/>
    </row>
    <row r="29" spans="1:99" ht="15.75">
      <c r="A29" s="93"/>
      <c r="B29" s="94"/>
      <c r="C29" s="94"/>
      <c r="D29" s="94"/>
      <c r="E29" s="95"/>
      <c r="F29" s="111" t="s">
        <v>51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2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4"/>
    </row>
    <row r="30" spans="1:99" ht="15.75">
      <c r="A30" s="78">
        <v>15</v>
      </c>
      <c r="B30" s="79"/>
      <c r="C30" s="79"/>
      <c r="D30" s="79"/>
      <c r="E30" s="80"/>
      <c r="F30" s="114" t="s">
        <v>52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6"/>
      <c r="BP30" s="87">
        <v>0</v>
      </c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ht="15.75">
      <c r="A31" s="90">
        <v>16</v>
      </c>
      <c r="B31" s="91"/>
      <c r="C31" s="91"/>
      <c r="D31" s="91"/>
      <c r="E31" s="92"/>
      <c r="F31" s="96" t="s">
        <v>24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8"/>
      <c r="BP31" s="99">
        <v>0</v>
      </c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1"/>
    </row>
    <row r="32" spans="1:99" ht="15.75">
      <c r="A32" s="93"/>
      <c r="B32" s="94"/>
      <c r="C32" s="94"/>
      <c r="D32" s="94"/>
      <c r="E32" s="95"/>
      <c r="F32" s="105" t="s">
        <v>53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02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4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79">
      <selection activeCell="D114" sqref="D11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109</v>
      </c>
      <c r="D4" s="135" t="s">
        <v>110</v>
      </c>
      <c r="E4" s="132" t="s">
        <v>83</v>
      </c>
      <c r="F4" s="129" t="s">
        <v>129</v>
      </c>
      <c r="G4" s="148" t="s">
        <v>111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112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113</v>
      </c>
      <c r="I6" s="125" t="s">
        <v>114</v>
      </c>
      <c r="J6" s="127" t="s">
        <v>107</v>
      </c>
      <c r="K6" s="123" t="s">
        <v>115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134368000</v>
      </c>
      <c r="H8" s="57">
        <f>H10+H11+H12+H13</f>
        <v>129283678</v>
      </c>
      <c r="I8" s="57">
        <f>I14+I15+I16</f>
        <v>3384322</v>
      </c>
      <c r="J8" s="57"/>
      <c r="K8" s="57">
        <f>K18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1700000</v>
      </c>
      <c r="H18" s="55"/>
      <c r="I18" s="55"/>
      <c r="J18" s="55"/>
      <c r="K18" s="55">
        <v>1700000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119</v>
      </c>
      <c r="B20" s="31">
        <v>200</v>
      </c>
      <c r="C20" s="42"/>
      <c r="D20" s="42"/>
      <c r="E20" s="42"/>
      <c r="F20" s="42"/>
      <c r="G20" s="57">
        <f>G22+G44+G63+G75+G81+G85+G89</f>
        <v>134368000</v>
      </c>
      <c r="H20" s="57">
        <f>H22+H44+H63+H75</f>
        <v>129283678</v>
      </c>
      <c r="I20" s="57">
        <f>I81+I85</f>
        <v>3384322</v>
      </c>
      <c r="J20" s="57"/>
      <c r="K20" s="57">
        <f>K89</f>
        <v>1700000</v>
      </c>
      <c r="L20" s="40"/>
    </row>
    <row r="21" spans="1:12" ht="12.75">
      <c r="A21" s="32" t="s">
        <v>120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121</v>
      </c>
      <c r="B22" s="31"/>
      <c r="C22" s="42"/>
      <c r="D22" s="42"/>
      <c r="E22" s="42"/>
      <c r="F22" s="42"/>
      <c r="G22" s="57">
        <f>H22</f>
        <v>94792839</v>
      </c>
      <c r="H22" s="57">
        <f>H23+H27+H33+H35+H34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3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122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123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124</v>
      </c>
      <c r="B27" s="31">
        <v>220</v>
      </c>
      <c r="C27" s="42"/>
      <c r="D27" s="42"/>
      <c r="E27" s="42"/>
      <c r="F27" s="42"/>
      <c r="G27" s="55">
        <f t="shared" si="1"/>
        <v>274105</v>
      </c>
      <c r="H27" s="55">
        <f>H32+H29+H30+H31</f>
        <v>274105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146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212</v>
      </c>
      <c r="F30" s="42">
        <v>10312601</v>
      </c>
      <c r="G30" s="55">
        <f>H30</f>
        <v>2000</v>
      </c>
      <c r="H30" s="55">
        <v>2000</v>
      </c>
      <c r="I30" s="56"/>
      <c r="J30" s="56"/>
      <c r="K30" s="56"/>
      <c r="L30" s="40"/>
    </row>
    <row r="31" spans="1:12" ht="12.75">
      <c r="A31" s="35" t="s">
        <v>97</v>
      </c>
      <c r="B31" s="31"/>
      <c r="C31" s="42">
        <v>90808010310126000</v>
      </c>
      <c r="D31" s="42">
        <v>112</v>
      </c>
      <c r="E31" s="42">
        <v>226</v>
      </c>
      <c r="F31" s="42">
        <v>10312601</v>
      </c>
      <c r="G31" s="55">
        <f>H31</f>
        <v>6000</v>
      </c>
      <c r="H31" s="55">
        <v>6000</v>
      </c>
      <c r="I31" s="56"/>
      <c r="J31" s="56"/>
      <c r="K31" s="56"/>
      <c r="L31" s="40"/>
    </row>
    <row r="32" spans="1:12" ht="12.75">
      <c r="A32" s="35" t="s">
        <v>97</v>
      </c>
      <c r="B32" s="31"/>
      <c r="C32" s="42">
        <v>90808010310126000</v>
      </c>
      <c r="D32" s="42">
        <v>112</v>
      </c>
      <c r="E32" s="42">
        <v>266</v>
      </c>
      <c r="F32" s="42">
        <v>10312601</v>
      </c>
      <c r="G32" s="55">
        <f t="shared" si="1"/>
        <v>2760</v>
      </c>
      <c r="H32" s="55">
        <v>2760</v>
      </c>
      <c r="I32" s="56"/>
      <c r="J32" s="56"/>
      <c r="K32" s="56"/>
      <c r="L32" s="40"/>
    </row>
    <row r="33" spans="1:12" ht="12.75">
      <c r="A33" s="54" t="s">
        <v>125</v>
      </c>
      <c r="B33" s="31">
        <v>230</v>
      </c>
      <c r="C33" s="42">
        <v>90808010310126000</v>
      </c>
      <c r="D33" s="42">
        <v>851</v>
      </c>
      <c r="E33" s="42">
        <v>290</v>
      </c>
      <c r="F33" s="42">
        <v>10312601</v>
      </c>
      <c r="G33" s="55">
        <f t="shared" si="1"/>
        <v>948022</v>
      </c>
      <c r="H33" s="55">
        <v>948022</v>
      </c>
      <c r="I33" s="56"/>
      <c r="J33" s="56"/>
      <c r="K33" s="56"/>
      <c r="L33" s="40"/>
    </row>
    <row r="34" spans="1:12" ht="12.75">
      <c r="A34" s="54" t="s">
        <v>125</v>
      </c>
      <c r="B34" s="31">
        <v>230</v>
      </c>
      <c r="C34" s="42">
        <v>90808010310126000</v>
      </c>
      <c r="D34" s="42">
        <v>852</v>
      </c>
      <c r="E34" s="42">
        <v>290</v>
      </c>
      <c r="F34" s="42">
        <v>10312601</v>
      </c>
      <c r="G34" s="55">
        <f>H34</f>
        <v>8168</v>
      </c>
      <c r="H34" s="55">
        <v>8168</v>
      </c>
      <c r="I34" s="56"/>
      <c r="J34" s="56"/>
      <c r="K34" s="56"/>
      <c r="L34" s="40"/>
    </row>
    <row r="35" spans="1:12" ht="12.75">
      <c r="A35" s="54" t="s">
        <v>126</v>
      </c>
      <c r="B35" s="31">
        <v>260</v>
      </c>
      <c r="C35" s="42"/>
      <c r="D35" s="42"/>
      <c r="E35" s="42"/>
      <c r="F35" s="42"/>
      <c r="G35" s="55">
        <f t="shared" si="1"/>
        <v>32889344</v>
      </c>
      <c r="H35" s="55">
        <f>H37+H38+H39+H40+H42+H43+H41</f>
        <v>32889344</v>
      </c>
      <c r="I35" s="56"/>
      <c r="J35" s="56"/>
      <c r="K35" s="56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55"/>
      <c r="H36" s="55"/>
      <c r="I36" s="56"/>
      <c r="J36" s="56"/>
      <c r="K36" s="56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55">
        <f t="shared" si="1"/>
        <v>238305</v>
      </c>
      <c r="H37" s="55">
        <v>238305</v>
      </c>
      <c r="I37" s="56"/>
      <c r="J37" s="56"/>
      <c r="K37" s="56"/>
      <c r="L37" s="40"/>
    </row>
    <row r="38" spans="1:12" ht="12.75">
      <c r="A38" s="35" t="s">
        <v>98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55">
        <f t="shared" si="1"/>
        <v>19241200</v>
      </c>
      <c r="H38" s="55">
        <v>19241200</v>
      </c>
      <c r="I38" s="56"/>
      <c r="J38" s="56"/>
      <c r="K38" s="56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55">
        <f t="shared" si="1"/>
        <v>3571756</v>
      </c>
      <c r="H39" s="55">
        <v>3571756</v>
      </c>
      <c r="I39" s="56"/>
      <c r="J39" s="56"/>
      <c r="K39" s="56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55">
        <f t="shared" si="1"/>
        <v>569268</v>
      </c>
      <c r="H40" s="55">
        <v>569268</v>
      </c>
      <c r="I40" s="56"/>
      <c r="J40" s="56"/>
      <c r="K40" s="56"/>
      <c r="L40" s="40"/>
    </row>
    <row r="41" spans="1:12" ht="22.5">
      <c r="A41" s="35" t="s">
        <v>154</v>
      </c>
      <c r="B41" s="31"/>
      <c r="C41" s="42">
        <v>90808010310126000</v>
      </c>
      <c r="D41" s="42">
        <v>244</v>
      </c>
      <c r="E41" s="42">
        <v>228</v>
      </c>
      <c r="F41" s="42">
        <v>10312601</v>
      </c>
      <c r="G41" s="55">
        <f t="shared" si="1"/>
        <v>26815</v>
      </c>
      <c r="H41" s="55">
        <v>26815</v>
      </c>
      <c r="I41" s="56"/>
      <c r="J41" s="56"/>
      <c r="K41" s="56"/>
      <c r="L41" s="40"/>
    </row>
    <row r="42" spans="1:12" ht="15.75" customHeight="1">
      <c r="A42" s="52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55">
        <f t="shared" si="1"/>
        <v>6900000</v>
      </c>
      <c r="H42" s="55">
        <v>6900000</v>
      </c>
      <c r="I42" s="56"/>
      <c r="J42" s="56"/>
      <c r="K42" s="56"/>
      <c r="L42" s="40"/>
    </row>
    <row r="43" spans="1:12" ht="12.75">
      <c r="A43" s="52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55">
        <f t="shared" si="1"/>
        <v>2342000</v>
      </c>
      <c r="H43" s="55">
        <v>2342000</v>
      </c>
      <c r="I43" s="56"/>
      <c r="J43" s="56"/>
      <c r="K43" s="56"/>
      <c r="L43" s="40"/>
    </row>
    <row r="44" spans="1:12" ht="18.75" customHeight="1">
      <c r="A44" s="43" t="s">
        <v>100</v>
      </c>
      <c r="B44" s="31"/>
      <c r="C44" s="42"/>
      <c r="D44" s="42"/>
      <c r="E44" s="42"/>
      <c r="F44" s="42"/>
      <c r="G44" s="57">
        <f>H44</f>
        <v>27313695</v>
      </c>
      <c r="H44" s="57">
        <f>H45+H49+H54</f>
        <v>27313695</v>
      </c>
      <c r="I44" s="56"/>
      <c r="J44" s="56"/>
      <c r="K44" s="56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55">
        <f aca="true" t="shared" si="2" ref="G45:G62">H45</f>
        <v>21613200</v>
      </c>
      <c r="H45" s="55">
        <f>H47+H48</f>
        <v>21613200</v>
      </c>
      <c r="I45" s="56"/>
      <c r="J45" s="56"/>
      <c r="K45" s="56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55"/>
      <c r="H46" s="55"/>
      <c r="I46" s="56"/>
      <c r="J46" s="56"/>
      <c r="K46" s="56"/>
      <c r="L46" s="40"/>
    </row>
    <row r="47" spans="1:12" ht="12.75">
      <c r="A47" s="35" t="s">
        <v>122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55">
        <f t="shared" si="2"/>
        <v>16600000</v>
      </c>
      <c r="H47" s="55">
        <v>16600000</v>
      </c>
      <c r="I47" s="56"/>
      <c r="J47" s="56"/>
      <c r="K47" s="56"/>
      <c r="L47" s="40"/>
    </row>
    <row r="48" spans="1:12" ht="14.25" customHeight="1">
      <c r="A48" s="35" t="s">
        <v>123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55">
        <f t="shared" si="2"/>
        <v>5013200</v>
      </c>
      <c r="H48" s="55">
        <v>5013200</v>
      </c>
      <c r="I48" s="56"/>
      <c r="J48" s="56"/>
      <c r="K48" s="56"/>
      <c r="L48" s="40"/>
    </row>
    <row r="49" spans="1:12" ht="12.75">
      <c r="A49" s="53" t="s">
        <v>124</v>
      </c>
      <c r="B49" s="31">
        <v>220</v>
      </c>
      <c r="C49" s="42"/>
      <c r="D49" s="42"/>
      <c r="E49" s="42"/>
      <c r="F49" s="42"/>
      <c r="G49" s="55">
        <f t="shared" si="2"/>
        <v>109883</v>
      </c>
      <c r="H49" s="55">
        <f>H51+H53+H52</f>
        <v>109883</v>
      </c>
      <c r="I49" s="56"/>
      <c r="J49" s="56"/>
      <c r="K49" s="56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55"/>
      <c r="H50" s="55"/>
      <c r="I50" s="56"/>
      <c r="J50" s="56"/>
      <c r="K50" s="56"/>
      <c r="L50" s="40"/>
    </row>
    <row r="51" spans="1:12" ht="12.75">
      <c r="A51" s="35" t="s">
        <v>97</v>
      </c>
      <c r="B51" s="31"/>
      <c r="C51" s="42">
        <v>90808010310326000</v>
      </c>
      <c r="D51" s="42">
        <v>112</v>
      </c>
      <c r="E51" s="42">
        <v>226</v>
      </c>
      <c r="F51" s="42">
        <v>20312603</v>
      </c>
      <c r="G51" s="55">
        <f t="shared" si="2"/>
        <v>30000</v>
      </c>
      <c r="H51" s="55">
        <v>30000</v>
      </c>
      <c r="I51" s="56"/>
      <c r="J51" s="56"/>
      <c r="K51" s="56"/>
      <c r="L51" s="40"/>
    </row>
    <row r="52" spans="1:12" ht="12.75">
      <c r="A52" s="35" t="s">
        <v>146</v>
      </c>
      <c r="B52" s="31"/>
      <c r="C52" s="42">
        <v>90808010310326000</v>
      </c>
      <c r="D52" s="42">
        <v>111</v>
      </c>
      <c r="E52" s="42">
        <v>266</v>
      </c>
      <c r="F52" s="42">
        <v>20312603</v>
      </c>
      <c r="G52" s="55">
        <f>H52</f>
        <v>79193</v>
      </c>
      <c r="H52" s="55">
        <v>79193</v>
      </c>
      <c r="I52" s="56"/>
      <c r="J52" s="56"/>
      <c r="K52" s="56"/>
      <c r="L52" s="40"/>
    </row>
    <row r="53" spans="1:12" ht="12.75">
      <c r="A53" s="35" t="s">
        <v>146</v>
      </c>
      <c r="B53" s="31"/>
      <c r="C53" s="42">
        <v>90808010310326000</v>
      </c>
      <c r="D53" s="42">
        <v>112</v>
      </c>
      <c r="E53" s="42">
        <v>266</v>
      </c>
      <c r="F53" s="42">
        <v>20312603</v>
      </c>
      <c r="G53" s="55">
        <f t="shared" si="2"/>
        <v>690</v>
      </c>
      <c r="H53" s="55">
        <v>690</v>
      </c>
      <c r="I53" s="56"/>
      <c r="J53" s="56"/>
      <c r="K53" s="56"/>
      <c r="L53" s="40"/>
    </row>
    <row r="54" spans="1:12" ht="12.75">
      <c r="A54" s="54" t="s">
        <v>126</v>
      </c>
      <c r="B54" s="31">
        <v>260</v>
      </c>
      <c r="C54" s="42"/>
      <c r="D54" s="42"/>
      <c r="E54" s="42"/>
      <c r="F54" s="42"/>
      <c r="G54" s="55">
        <f t="shared" si="2"/>
        <v>5590612</v>
      </c>
      <c r="H54" s="55">
        <f>H56+H57+H58+H59+H60+H61+H62</f>
        <v>5590612</v>
      </c>
      <c r="I54" s="56"/>
      <c r="J54" s="56"/>
      <c r="K54" s="56"/>
      <c r="L54" s="40"/>
    </row>
    <row r="55" spans="1:12" ht="12.75">
      <c r="A55" s="36" t="s">
        <v>33</v>
      </c>
      <c r="B55" s="31"/>
      <c r="C55" s="42"/>
      <c r="D55" s="42"/>
      <c r="E55" s="42"/>
      <c r="F55" s="42"/>
      <c r="G55" s="55"/>
      <c r="H55" s="55"/>
      <c r="I55" s="56"/>
      <c r="J55" s="56"/>
      <c r="K55" s="56"/>
      <c r="L55" s="40"/>
    </row>
    <row r="56" spans="1:12" ht="12.75">
      <c r="A56" s="35" t="s">
        <v>77</v>
      </c>
      <c r="B56" s="31"/>
      <c r="C56" s="42">
        <v>90808010310326000</v>
      </c>
      <c r="D56" s="42">
        <v>244</v>
      </c>
      <c r="E56" s="42">
        <v>221</v>
      </c>
      <c r="F56" s="42">
        <v>20312603</v>
      </c>
      <c r="G56" s="55">
        <f t="shared" si="2"/>
        <v>613612</v>
      </c>
      <c r="H56" s="55">
        <v>613612</v>
      </c>
      <c r="I56" s="56"/>
      <c r="J56" s="56"/>
      <c r="K56" s="56"/>
      <c r="L56" s="40"/>
    </row>
    <row r="57" spans="1:12" ht="12.75">
      <c r="A57" s="35" t="s">
        <v>127</v>
      </c>
      <c r="B57" s="31"/>
      <c r="C57" s="42">
        <v>90808010310326000</v>
      </c>
      <c r="D57" s="42">
        <v>244</v>
      </c>
      <c r="E57" s="42">
        <v>222</v>
      </c>
      <c r="F57" s="42">
        <v>20312603</v>
      </c>
      <c r="G57" s="55">
        <f t="shared" si="2"/>
        <v>30000</v>
      </c>
      <c r="H57" s="55">
        <v>30000</v>
      </c>
      <c r="I57" s="56"/>
      <c r="J57" s="56"/>
      <c r="K57" s="56"/>
      <c r="L57" s="40"/>
    </row>
    <row r="58" spans="1:12" ht="12.75">
      <c r="A58" s="35" t="s">
        <v>98</v>
      </c>
      <c r="B58" s="31"/>
      <c r="C58" s="42">
        <v>90808010310326000</v>
      </c>
      <c r="D58" s="42">
        <v>244</v>
      </c>
      <c r="E58" s="42">
        <v>223</v>
      </c>
      <c r="F58" s="42">
        <v>20312603</v>
      </c>
      <c r="G58" s="55">
        <f t="shared" si="2"/>
        <v>1355742</v>
      </c>
      <c r="H58" s="55">
        <v>1355742</v>
      </c>
      <c r="I58" s="56"/>
      <c r="J58" s="56"/>
      <c r="K58" s="56"/>
      <c r="L58" s="40"/>
    </row>
    <row r="59" spans="1:12" ht="12.75">
      <c r="A59" s="35" t="s">
        <v>78</v>
      </c>
      <c r="B59" s="31"/>
      <c r="C59" s="42">
        <v>90808010310326000</v>
      </c>
      <c r="D59" s="42">
        <v>244</v>
      </c>
      <c r="E59" s="42">
        <v>225</v>
      </c>
      <c r="F59" s="42">
        <v>20312603</v>
      </c>
      <c r="G59" s="55">
        <f t="shared" si="2"/>
        <v>1000000</v>
      </c>
      <c r="H59" s="55">
        <v>1000000</v>
      </c>
      <c r="I59" s="56"/>
      <c r="J59" s="56"/>
      <c r="K59" s="56"/>
      <c r="L59" s="40"/>
    </row>
    <row r="60" spans="1:12" ht="12.75">
      <c r="A60" s="35" t="s">
        <v>79</v>
      </c>
      <c r="B60" s="31"/>
      <c r="C60" s="42">
        <v>90808010310326000</v>
      </c>
      <c r="D60" s="42">
        <v>244</v>
      </c>
      <c r="E60" s="42">
        <v>226</v>
      </c>
      <c r="F60" s="42">
        <v>20312603</v>
      </c>
      <c r="G60" s="55">
        <f t="shared" si="2"/>
        <v>735000</v>
      </c>
      <c r="H60" s="55">
        <v>735000</v>
      </c>
      <c r="I60" s="56"/>
      <c r="J60" s="56"/>
      <c r="K60" s="56"/>
      <c r="L60" s="40"/>
    </row>
    <row r="61" spans="1:12" ht="12.75">
      <c r="A61" s="52" t="s">
        <v>80</v>
      </c>
      <c r="B61" s="31"/>
      <c r="C61" s="42">
        <v>90808010310326000</v>
      </c>
      <c r="D61" s="42">
        <v>244</v>
      </c>
      <c r="E61" s="42">
        <v>310</v>
      </c>
      <c r="F61" s="42">
        <v>20312603</v>
      </c>
      <c r="G61" s="55">
        <f t="shared" si="2"/>
        <v>1674258</v>
      </c>
      <c r="H61" s="55">
        <v>1674258</v>
      </c>
      <c r="I61" s="56"/>
      <c r="J61" s="56"/>
      <c r="K61" s="56"/>
      <c r="L61" s="40"/>
    </row>
    <row r="62" spans="1:12" ht="12.75">
      <c r="A62" s="52" t="s">
        <v>81</v>
      </c>
      <c r="B62" s="31"/>
      <c r="C62" s="42">
        <v>90808010310326000</v>
      </c>
      <c r="D62" s="42">
        <v>244</v>
      </c>
      <c r="E62" s="42">
        <v>340</v>
      </c>
      <c r="F62" s="42">
        <v>20312603</v>
      </c>
      <c r="G62" s="55">
        <f t="shared" si="2"/>
        <v>182000</v>
      </c>
      <c r="H62" s="55">
        <v>182000</v>
      </c>
      <c r="I62" s="56"/>
      <c r="J62" s="56"/>
      <c r="K62" s="56"/>
      <c r="L62" s="40"/>
    </row>
    <row r="63" spans="1:12" ht="19.5" customHeight="1">
      <c r="A63" s="43" t="s">
        <v>101</v>
      </c>
      <c r="B63" s="31"/>
      <c r="C63" s="42"/>
      <c r="D63" s="42"/>
      <c r="E63" s="42"/>
      <c r="F63" s="42"/>
      <c r="G63" s="57">
        <f>H63</f>
        <v>6345144</v>
      </c>
      <c r="H63" s="57">
        <f>H64+H69</f>
        <v>6345144</v>
      </c>
      <c r="I63" s="56"/>
      <c r="J63" s="56"/>
      <c r="K63" s="56"/>
      <c r="L63" s="40"/>
    </row>
    <row r="64" spans="1:12" ht="12.75">
      <c r="A64" s="32" t="s">
        <v>32</v>
      </c>
      <c r="B64" s="31">
        <v>210</v>
      </c>
      <c r="C64" s="42"/>
      <c r="D64" s="42"/>
      <c r="E64" s="42"/>
      <c r="F64" s="42"/>
      <c r="G64" s="55">
        <f aca="true" t="shared" si="3" ref="G64:G73">H64</f>
        <v>5557144</v>
      </c>
      <c r="H64" s="55">
        <f>H66+H68+H67</f>
        <v>5557144</v>
      </c>
      <c r="I64" s="56"/>
      <c r="J64" s="56"/>
      <c r="K64" s="56"/>
      <c r="L64" s="40"/>
    </row>
    <row r="65" spans="1:12" ht="12.75">
      <c r="A65" s="32" t="s">
        <v>33</v>
      </c>
      <c r="B65" s="31"/>
      <c r="C65" s="42"/>
      <c r="D65" s="42"/>
      <c r="E65" s="42"/>
      <c r="F65" s="42"/>
      <c r="G65" s="55"/>
      <c r="H65" s="55"/>
      <c r="I65" s="56"/>
      <c r="J65" s="56"/>
      <c r="K65" s="56"/>
      <c r="L65" s="40"/>
    </row>
    <row r="66" spans="1:12" ht="12.75">
      <c r="A66" s="35" t="s">
        <v>122</v>
      </c>
      <c r="B66" s="31"/>
      <c r="C66" s="42">
        <v>90808010310426000</v>
      </c>
      <c r="D66" s="42">
        <v>111</v>
      </c>
      <c r="E66" s="42">
        <v>211</v>
      </c>
      <c r="F66" s="42">
        <v>30312604</v>
      </c>
      <c r="G66" s="55">
        <f t="shared" si="3"/>
        <v>4260000</v>
      </c>
      <c r="H66" s="55">
        <v>4260000</v>
      </c>
      <c r="I66" s="56"/>
      <c r="J66" s="56"/>
      <c r="K66" s="56"/>
      <c r="L66" s="40"/>
    </row>
    <row r="67" spans="1:12" ht="12.75">
      <c r="A67" s="35" t="s">
        <v>146</v>
      </c>
      <c r="B67" s="31"/>
      <c r="C67" s="42">
        <v>90808010310426000</v>
      </c>
      <c r="D67" s="42">
        <v>111</v>
      </c>
      <c r="E67" s="42">
        <v>266</v>
      </c>
      <c r="F67" s="42">
        <v>30312604</v>
      </c>
      <c r="G67" s="55">
        <f t="shared" si="3"/>
        <v>10624</v>
      </c>
      <c r="H67" s="55">
        <v>10624</v>
      </c>
      <c r="I67" s="56"/>
      <c r="J67" s="56"/>
      <c r="K67" s="56"/>
      <c r="L67" s="40"/>
    </row>
    <row r="68" spans="1:12" ht="12.75">
      <c r="A68" s="35" t="s">
        <v>123</v>
      </c>
      <c r="B68" s="31"/>
      <c r="C68" s="42">
        <v>90808010310426000</v>
      </c>
      <c r="D68" s="42">
        <v>119</v>
      </c>
      <c r="E68" s="42">
        <v>213</v>
      </c>
      <c r="F68" s="42">
        <v>30312604</v>
      </c>
      <c r="G68" s="55">
        <f t="shared" si="3"/>
        <v>1286520</v>
      </c>
      <c r="H68" s="55">
        <v>1286520</v>
      </c>
      <c r="I68" s="56"/>
      <c r="J68" s="56"/>
      <c r="K68" s="56"/>
      <c r="L68" s="40"/>
    </row>
    <row r="69" spans="1:12" ht="12.75">
      <c r="A69" s="54" t="s">
        <v>126</v>
      </c>
      <c r="B69" s="31">
        <v>260</v>
      </c>
      <c r="C69" s="42"/>
      <c r="D69" s="42"/>
      <c r="E69" s="42"/>
      <c r="F69" s="42"/>
      <c r="G69" s="55">
        <f t="shared" si="3"/>
        <v>788000</v>
      </c>
      <c r="H69" s="55">
        <f>H71+H72+H73</f>
        <v>788000</v>
      </c>
      <c r="I69" s="56"/>
      <c r="J69" s="56"/>
      <c r="K69" s="56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55"/>
      <c r="H70" s="55"/>
      <c r="I70" s="56"/>
      <c r="J70" s="56"/>
      <c r="K70" s="56"/>
      <c r="L70" s="40"/>
    </row>
    <row r="71" spans="1:12" ht="12.75">
      <c r="A71" s="35" t="s">
        <v>127</v>
      </c>
      <c r="B71" s="31"/>
      <c r="C71" s="42">
        <v>90808010310426000</v>
      </c>
      <c r="D71" s="42">
        <v>244</v>
      </c>
      <c r="E71" s="42">
        <v>222</v>
      </c>
      <c r="F71" s="42">
        <v>30312604</v>
      </c>
      <c r="G71" s="55">
        <f t="shared" si="3"/>
        <v>218000</v>
      </c>
      <c r="H71" s="55">
        <v>218000</v>
      </c>
      <c r="I71" s="56"/>
      <c r="J71" s="56"/>
      <c r="K71" s="56"/>
      <c r="L71" s="40"/>
    </row>
    <row r="72" spans="1:12" ht="12.75">
      <c r="A72" s="35" t="s">
        <v>79</v>
      </c>
      <c r="B72" s="31"/>
      <c r="C72" s="42">
        <v>90808010310426000</v>
      </c>
      <c r="D72" s="42">
        <v>244</v>
      </c>
      <c r="E72" s="42">
        <v>226</v>
      </c>
      <c r="F72" s="42">
        <v>30312604</v>
      </c>
      <c r="G72" s="55">
        <f t="shared" si="3"/>
        <v>300000</v>
      </c>
      <c r="H72" s="55">
        <v>300000</v>
      </c>
      <c r="I72" s="56"/>
      <c r="J72" s="56"/>
      <c r="K72" s="56"/>
      <c r="L72" s="40"/>
    </row>
    <row r="73" spans="1:12" ht="12.75">
      <c r="A73" s="52" t="s">
        <v>81</v>
      </c>
      <c r="B73" s="31"/>
      <c r="C73" s="42">
        <v>90808010310426000</v>
      </c>
      <c r="D73" s="42">
        <v>244</v>
      </c>
      <c r="E73" s="42">
        <v>340</v>
      </c>
      <c r="F73" s="42">
        <v>30312604</v>
      </c>
      <c r="G73" s="55">
        <f t="shared" si="3"/>
        <v>270000</v>
      </c>
      <c r="H73" s="55">
        <v>270000</v>
      </c>
      <c r="I73" s="56"/>
      <c r="J73" s="56"/>
      <c r="K73" s="56"/>
      <c r="L73" s="40"/>
    </row>
    <row r="74" spans="1:12" ht="12.75">
      <c r="A74" s="43" t="s">
        <v>102</v>
      </c>
      <c r="B74" s="31"/>
      <c r="C74" s="42"/>
      <c r="D74" s="42"/>
      <c r="E74" s="42"/>
      <c r="F74" s="42"/>
      <c r="G74" s="55"/>
      <c r="H74" s="55"/>
      <c r="I74" s="55"/>
      <c r="J74" s="55"/>
      <c r="K74" s="55"/>
      <c r="L74" s="55"/>
    </row>
    <row r="75" spans="1:12" ht="12.75">
      <c r="A75" s="54" t="s">
        <v>126</v>
      </c>
      <c r="B75" s="31">
        <v>260</v>
      </c>
      <c r="C75" s="42"/>
      <c r="D75" s="42"/>
      <c r="E75" s="42"/>
      <c r="F75" s="42"/>
      <c r="G75" s="57">
        <f>H75</f>
        <v>832000</v>
      </c>
      <c r="H75" s="57">
        <f>H77+H78+H80+H79</f>
        <v>832000</v>
      </c>
      <c r="I75" s="55"/>
      <c r="J75" s="55"/>
      <c r="K75" s="55"/>
      <c r="L75" s="55"/>
    </row>
    <row r="76" spans="1:12" ht="12.75">
      <c r="A76" s="36" t="s">
        <v>33</v>
      </c>
      <c r="B76" s="31"/>
      <c r="C76" s="42"/>
      <c r="D76" s="42"/>
      <c r="E76" s="42"/>
      <c r="F76" s="42"/>
      <c r="G76" s="55"/>
      <c r="H76" s="55"/>
      <c r="I76" s="55"/>
      <c r="J76" s="55"/>
      <c r="K76" s="55"/>
      <c r="L76" s="55"/>
    </row>
    <row r="77" spans="1:12" ht="12.75">
      <c r="A77" s="35" t="s">
        <v>127</v>
      </c>
      <c r="B77" s="31"/>
      <c r="C77" s="42">
        <v>90808040310526000</v>
      </c>
      <c r="D77" s="42">
        <v>244</v>
      </c>
      <c r="E77" s="42">
        <v>222</v>
      </c>
      <c r="F77" s="42">
        <v>40312606</v>
      </c>
      <c r="G77" s="55">
        <f>H77</f>
        <v>48000</v>
      </c>
      <c r="H77" s="55">
        <v>48000</v>
      </c>
      <c r="I77" s="55"/>
      <c r="J77" s="55"/>
      <c r="K77" s="55"/>
      <c r="L77" s="55"/>
    </row>
    <row r="78" spans="1:12" ht="12.75">
      <c r="A78" s="35" t="s">
        <v>79</v>
      </c>
      <c r="B78" s="31"/>
      <c r="C78" s="42">
        <v>90808040310526000</v>
      </c>
      <c r="D78" s="42">
        <v>244</v>
      </c>
      <c r="E78" s="42">
        <v>226</v>
      </c>
      <c r="F78" s="42">
        <v>40312606</v>
      </c>
      <c r="G78" s="55">
        <f>H78</f>
        <v>357000</v>
      </c>
      <c r="H78" s="55">
        <v>357000</v>
      </c>
      <c r="I78" s="55"/>
      <c r="J78" s="55"/>
      <c r="K78" s="55"/>
      <c r="L78" s="55"/>
    </row>
    <row r="79" spans="1:12" ht="12.75">
      <c r="A79" s="52" t="s">
        <v>80</v>
      </c>
      <c r="B79" s="31"/>
      <c r="C79" s="42">
        <v>90808040310526000</v>
      </c>
      <c r="D79" s="42">
        <v>244</v>
      </c>
      <c r="E79" s="42">
        <v>310</v>
      </c>
      <c r="F79" s="42">
        <v>40312606</v>
      </c>
      <c r="G79" s="55">
        <f>H79</f>
        <v>70000</v>
      </c>
      <c r="H79" s="55">
        <v>70000</v>
      </c>
      <c r="I79" s="55"/>
      <c r="J79" s="55"/>
      <c r="K79" s="55"/>
      <c r="L79" s="55"/>
    </row>
    <row r="80" spans="1:12" ht="12.75">
      <c r="A80" s="52" t="s">
        <v>81</v>
      </c>
      <c r="B80" s="31"/>
      <c r="C80" s="42">
        <v>90808040310526000</v>
      </c>
      <c r="D80" s="42">
        <v>244</v>
      </c>
      <c r="E80" s="42">
        <v>340</v>
      </c>
      <c r="F80" s="42">
        <v>40312606</v>
      </c>
      <c r="G80" s="55">
        <f>H80</f>
        <v>357000</v>
      </c>
      <c r="H80" s="55">
        <v>357000</v>
      </c>
      <c r="I80" s="55"/>
      <c r="J80" s="55"/>
      <c r="K80" s="55"/>
      <c r="L80" s="55"/>
    </row>
    <row r="81" spans="1:12" ht="21" customHeight="1">
      <c r="A81" s="43" t="s">
        <v>103</v>
      </c>
      <c r="B81" s="31"/>
      <c r="C81" s="42"/>
      <c r="D81" s="42"/>
      <c r="E81" s="42"/>
      <c r="F81" s="42"/>
      <c r="G81" s="57">
        <f>I81</f>
        <v>3384322</v>
      </c>
      <c r="H81" s="57"/>
      <c r="I81" s="57">
        <f>I82</f>
        <v>3384322</v>
      </c>
      <c r="J81" s="55"/>
      <c r="K81" s="55"/>
      <c r="L81" s="55"/>
    </row>
    <row r="82" spans="1:12" ht="12.75">
      <c r="A82" s="54" t="s">
        <v>126</v>
      </c>
      <c r="B82" s="31">
        <v>260</v>
      </c>
      <c r="C82" s="42"/>
      <c r="D82" s="42"/>
      <c r="E82" s="42"/>
      <c r="F82" s="42"/>
      <c r="G82" s="55">
        <f>I82</f>
        <v>3384322</v>
      </c>
      <c r="H82" s="55"/>
      <c r="I82" s="55">
        <f>I84+I88</f>
        <v>3384322</v>
      </c>
      <c r="J82" s="55"/>
      <c r="K82" s="55"/>
      <c r="L82" s="55"/>
    </row>
    <row r="83" spans="1:12" ht="12.75">
      <c r="A83" s="36" t="s">
        <v>33</v>
      </c>
      <c r="B83" s="31"/>
      <c r="C83" s="42"/>
      <c r="D83" s="42"/>
      <c r="E83" s="42"/>
      <c r="F83" s="42"/>
      <c r="G83" s="55"/>
      <c r="H83" s="55"/>
      <c r="I83" s="55"/>
      <c r="J83" s="55"/>
      <c r="K83" s="55"/>
      <c r="L83" s="55"/>
    </row>
    <row r="84" spans="1:12" ht="12.75" customHeight="1">
      <c r="A84" s="35" t="s">
        <v>78</v>
      </c>
      <c r="B84" s="31"/>
      <c r="C84" s="42">
        <v>90808010310126300</v>
      </c>
      <c r="D84" s="42">
        <v>243</v>
      </c>
      <c r="E84" s="42">
        <v>225</v>
      </c>
      <c r="F84" s="42">
        <v>10312631</v>
      </c>
      <c r="G84" s="55">
        <f>I84</f>
        <v>3177818</v>
      </c>
      <c r="H84" s="55"/>
      <c r="I84" s="55">
        <v>3177818</v>
      </c>
      <c r="J84" s="55"/>
      <c r="K84" s="55"/>
      <c r="L84" s="55"/>
    </row>
    <row r="85" spans="1:12" ht="20.25" customHeight="1" hidden="1">
      <c r="A85" s="43" t="s">
        <v>128</v>
      </c>
      <c r="B85" s="31"/>
      <c r="C85" s="42"/>
      <c r="D85" s="42"/>
      <c r="E85" s="42"/>
      <c r="F85" s="42"/>
      <c r="G85" s="57">
        <f>I85</f>
        <v>0</v>
      </c>
      <c r="H85" s="57"/>
      <c r="I85" s="57">
        <f>I86+I87</f>
        <v>0</v>
      </c>
      <c r="J85" s="55"/>
      <c r="K85" s="55"/>
      <c r="L85" s="55"/>
    </row>
    <row r="86" spans="1:12" ht="16.5" customHeight="1" hidden="1">
      <c r="A86" s="35" t="s">
        <v>79</v>
      </c>
      <c r="B86" s="31"/>
      <c r="C86" s="42">
        <v>90808010310126600</v>
      </c>
      <c r="D86" s="42">
        <v>244</v>
      </c>
      <c r="E86" s="42">
        <v>226</v>
      </c>
      <c r="F86" s="42">
        <v>10312661</v>
      </c>
      <c r="G86" s="55">
        <f>I86</f>
        <v>0</v>
      </c>
      <c r="H86" s="55"/>
      <c r="I86" s="55">
        <v>0</v>
      </c>
      <c r="J86" s="55"/>
      <c r="K86" s="55"/>
      <c r="L86" s="55"/>
    </row>
    <row r="87" spans="1:12" ht="12.75" hidden="1">
      <c r="A87" s="52" t="s">
        <v>80</v>
      </c>
      <c r="B87" s="31"/>
      <c r="C87" s="42">
        <v>90808010310126600</v>
      </c>
      <c r="D87" s="51">
        <v>407</v>
      </c>
      <c r="E87" s="51">
        <v>310</v>
      </c>
      <c r="F87" s="42">
        <v>10312661</v>
      </c>
      <c r="G87" s="55">
        <f>I87</f>
        <v>0</v>
      </c>
      <c r="H87" s="55"/>
      <c r="I87" s="55">
        <v>0</v>
      </c>
      <c r="J87" s="55"/>
      <c r="K87" s="55"/>
      <c r="L87" s="55"/>
    </row>
    <row r="88" spans="1:12" ht="12.75">
      <c r="A88" s="35" t="s">
        <v>79</v>
      </c>
      <c r="B88" s="31"/>
      <c r="C88" s="42">
        <v>90808010310126300</v>
      </c>
      <c r="D88" s="42">
        <v>243</v>
      </c>
      <c r="E88" s="42">
        <v>226</v>
      </c>
      <c r="F88" s="42">
        <v>10312631</v>
      </c>
      <c r="G88" s="55">
        <f>I88</f>
        <v>206504</v>
      </c>
      <c r="H88" s="55"/>
      <c r="I88" s="55">
        <v>206504</v>
      </c>
      <c r="J88" s="55"/>
      <c r="K88" s="55"/>
      <c r="L88" s="55"/>
    </row>
    <row r="89" spans="1:12" ht="42" customHeight="1">
      <c r="A89" s="52" t="s">
        <v>141</v>
      </c>
      <c r="B89" s="31">
        <v>210</v>
      </c>
      <c r="C89" s="42"/>
      <c r="D89" s="51"/>
      <c r="E89" s="51"/>
      <c r="F89" s="42"/>
      <c r="G89" s="57">
        <f>K89</f>
        <v>1700000</v>
      </c>
      <c r="H89" s="57"/>
      <c r="I89" s="57"/>
      <c r="J89" s="57"/>
      <c r="K89" s="57">
        <f>K91+K90</f>
        <v>1700000</v>
      </c>
      <c r="L89" s="55"/>
    </row>
    <row r="90" spans="1:12" ht="19.5" customHeight="1">
      <c r="A90" s="54" t="s">
        <v>125</v>
      </c>
      <c r="B90" s="31">
        <v>230</v>
      </c>
      <c r="C90" s="42">
        <v>90808010310226000</v>
      </c>
      <c r="D90" s="51">
        <v>853</v>
      </c>
      <c r="E90" s="51">
        <v>290</v>
      </c>
      <c r="F90" s="42">
        <v>0</v>
      </c>
      <c r="G90" s="55">
        <f aca="true" t="shared" si="4" ref="G90:G97">K90</f>
        <v>50000</v>
      </c>
      <c r="H90" s="55"/>
      <c r="I90" s="55"/>
      <c r="J90" s="55"/>
      <c r="K90" s="55">
        <v>50000</v>
      </c>
      <c r="L90" s="55"/>
    </row>
    <row r="91" spans="1:12" ht="12.75">
      <c r="A91" s="54" t="s">
        <v>126</v>
      </c>
      <c r="B91" s="31">
        <v>260</v>
      </c>
      <c r="C91" s="42"/>
      <c r="D91" s="51"/>
      <c r="E91" s="51"/>
      <c r="F91" s="42"/>
      <c r="G91" s="55">
        <f t="shared" si="4"/>
        <v>1650000</v>
      </c>
      <c r="H91" s="55"/>
      <c r="I91" s="55"/>
      <c r="J91" s="55"/>
      <c r="K91" s="55">
        <f>K93+K94+K95+K96+K97</f>
        <v>1650000</v>
      </c>
      <c r="L91" s="40"/>
    </row>
    <row r="92" spans="1:12" ht="12.75">
      <c r="A92" s="36" t="s">
        <v>33</v>
      </c>
      <c r="B92" s="31"/>
      <c r="C92" s="42"/>
      <c r="D92" s="51"/>
      <c r="E92" s="51"/>
      <c r="F92" s="42"/>
      <c r="G92" s="55"/>
      <c r="H92" s="55"/>
      <c r="I92" s="55"/>
      <c r="J92" s="55"/>
      <c r="K92" s="55"/>
      <c r="L92" s="40"/>
    </row>
    <row r="93" spans="1:12" ht="12.75">
      <c r="A93" s="35" t="s">
        <v>127</v>
      </c>
      <c r="B93" s="31"/>
      <c r="C93" s="42">
        <v>90808010310226000</v>
      </c>
      <c r="D93" s="51">
        <v>244</v>
      </c>
      <c r="E93" s="51">
        <v>222</v>
      </c>
      <c r="F93" s="42">
        <v>0</v>
      </c>
      <c r="G93" s="55">
        <f t="shared" si="4"/>
        <v>20000</v>
      </c>
      <c r="H93" s="55"/>
      <c r="I93" s="55"/>
      <c r="J93" s="55"/>
      <c r="K93" s="55">
        <v>20000</v>
      </c>
      <c r="L93" s="40"/>
    </row>
    <row r="94" spans="1:12" ht="12.75">
      <c r="A94" s="35" t="s">
        <v>79</v>
      </c>
      <c r="B94" s="31"/>
      <c r="C94" s="42">
        <v>90808010310226000</v>
      </c>
      <c r="D94" s="51">
        <v>244</v>
      </c>
      <c r="E94" s="51">
        <v>226</v>
      </c>
      <c r="F94" s="42">
        <v>0</v>
      </c>
      <c r="G94" s="55">
        <f t="shared" si="4"/>
        <v>280000</v>
      </c>
      <c r="H94" s="55"/>
      <c r="I94" s="55"/>
      <c r="J94" s="55"/>
      <c r="K94" s="55">
        <v>280000</v>
      </c>
      <c r="L94" s="40"/>
    </row>
    <row r="95" spans="1:12" ht="12.75">
      <c r="A95" s="35" t="s">
        <v>82</v>
      </c>
      <c r="B95" s="31"/>
      <c r="C95" s="42">
        <v>90808010310226000</v>
      </c>
      <c r="D95" s="51">
        <v>244</v>
      </c>
      <c r="E95" s="51">
        <v>290</v>
      </c>
      <c r="F95" s="42">
        <v>0</v>
      </c>
      <c r="G95" s="55">
        <f t="shared" si="4"/>
        <v>100000</v>
      </c>
      <c r="H95" s="55"/>
      <c r="I95" s="55"/>
      <c r="J95" s="55"/>
      <c r="K95" s="55">
        <v>100000</v>
      </c>
      <c r="L95" s="40"/>
    </row>
    <row r="96" spans="1:12" ht="12.75">
      <c r="A96" s="52" t="s">
        <v>80</v>
      </c>
      <c r="B96" s="31"/>
      <c r="C96" s="42">
        <v>90808010310226000</v>
      </c>
      <c r="D96" s="51">
        <v>244</v>
      </c>
      <c r="E96" s="51">
        <v>310</v>
      </c>
      <c r="F96" s="42">
        <v>0</v>
      </c>
      <c r="G96" s="55">
        <f t="shared" si="4"/>
        <v>500000</v>
      </c>
      <c r="H96" s="55"/>
      <c r="I96" s="55"/>
      <c r="J96" s="55"/>
      <c r="K96" s="55">
        <v>500000</v>
      </c>
      <c r="L96" s="40"/>
    </row>
    <row r="97" spans="1:12" ht="12.75">
      <c r="A97" s="52" t="s">
        <v>81</v>
      </c>
      <c r="B97" s="31"/>
      <c r="C97" s="42">
        <v>90808010310226000</v>
      </c>
      <c r="D97" s="51">
        <v>244</v>
      </c>
      <c r="E97" s="51">
        <v>340</v>
      </c>
      <c r="F97" s="42">
        <v>0</v>
      </c>
      <c r="G97" s="55">
        <f t="shared" si="4"/>
        <v>750000</v>
      </c>
      <c r="H97" s="55"/>
      <c r="I97" s="55"/>
      <c r="J97" s="55"/>
      <c r="K97" s="55">
        <v>750000</v>
      </c>
      <c r="L97" s="40"/>
    </row>
    <row r="98" spans="1:12" ht="12.75">
      <c r="A98" s="35"/>
      <c r="B98" s="31"/>
      <c r="C98" s="42"/>
      <c r="D98" s="51"/>
      <c r="E98" s="51"/>
      <c r="F98" s="42"/>
      <c r="G98" s="55"/>
      <c r="H98" s="55"/>
      <c r="I98" s="55"/>
      <c r="J98" s="55"/>
      <c r="K98" s="55"/>
      <c r="L98" s="40"/>
    </row>
    <row r="99" spans="1:12" ht="12.75">
      <c r="A99" s="35" t="s">
        <v>17</v>
      </c>
      <c r="B99" s="31">
        <v>500</v>
      </c>
      <c r="C99" s="42" t="s">
        <v>130</v>
      </c>
      <c r="D99" s="42"/>
      <c r="E99" s="42"/>
      <c r="F99" s="42"/>
      <c r="G99" s="40"/>
      <c r="H99" s="40"/>
      <c r="I99" s="40"/>
      <c r="J99" s="40"/>
      <c r="K99" s="40"/>
      <c r="L99" s="40"/>
    </row>
    <row r="100" spans="1:12" ht="12.75">
      <c r="A100" s="35" t="s">
        <v>18</v>
      </c>
      <c r="B100" s="31">
        <v>600</v>
      </c>
      <c r="C100" s="42" t="s">
        <v>130</v>
      </c>
      <c r="D100" s="42"/>
      <c r="E100" s="42"/>
      <c r="F100" s="42"/>
      <c r="G100" s="40">
        <f aca="true" t="shared" si="5" ref="G100:L100">G99+G8-G20</f>
        <v>0</v>
      </c>
      <c r="H100" s="40">
        <f t="shared" si="5"/>
        <v>0</v>
      </c>
      <c r="I100" s="40">
        <f t="shared" si="5"/>
        <v>0</v>
      </c>
      <c r="J100" s="40">
        <f t="shared" si="5"/>
        <v>0</v>
      </c>
      <c r="K100" s="40">
        <f t="shared" si="5"/>
        <v>0</v>
      </c>
      <c r="L100" s="40">
        <f t="shared" si="5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8">
      <selection activeCell="C73" sqref="C73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109</v>
      </c>
      <c r="D4" s="135" t="s">
        <v>110</v>
      </c>
      <c r="E4" s="132" t="s">
        <v>83</v>
      </c>
      <c r="F4" s="129" t="s">
        <v>129</v>
      </c>
      <c r="G4" s="148" t="s">
        <v>111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112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113</v>
      </c>
      <c r="I6" s="125" t="s">
        <v>114</v>
      </c>
      <c r="J6" s="127" t="s">
        <v>107</v>
      </c>
      <c r="K6" s="123" t="s">
        <v>115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E71" sqref="E71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16.5" customHeight="1">
      <c r="A3" s="122" t="s">
        <v>148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18" customHeight="1">
      <c r="A4" s="143" t="s">
        <v>0</v>
      </c>
      <c r="B4" s="139" t="s">
        <v>1</v>
      </c>
      <c r="C4" s="135" t="s">
        <v>109</v>
      </c>
      <c r="D4" s="135" t="s">
        <v>110</v>
      </c>
      <c r="E4" s="132" t="s">
        <v>83</v>
      </c>
      <c r="F4" s="129" t="s">
        <v>129</v>
      </c>
      <c r="G4" s="148" t="s">
        <v>111</v>
      </c>
      <c r="H4" s="149"/>
      <c r="I4" s="149"/>
      <c r="J4" s="149"/>
      <c r="K4" s="149"/>
      <c r="L4" s="149"/>
    </row>
    <row r="5" spans="1:12" ht="18" customHeight="1">
      <c r="A5" s="144"/>
      <c r="B5" s="140"/>
      <c r="C5" s="138"/>
      <c r="D5" s="136"/>
      <c r="E5" s="133"/>
      <c r="F5" s="130"/>
      <c r="G5" s="125" t="s">
        <v>30</v>
      </c>
      <c r="H5" s="123" t="s">
        <v>112</v>
      </c>
      <c r="I5" s="147"/>
      <c r="J5" s="147"/>
      <c r="K5" s="147"/>
      <c r="L5" s="124"/>
    </row>
    <row r="6" spans="1:12" ht="56.25" customHeight="1">
      <c r="A6" s="145"/>
      <c r="B6" s="141"/>
      <c r="C6" s="133"/>
      <c r="D6" s="136"/>
      <c r="E6" s="133"/>
      <c r="F6" s="130"/>
      <c r="G6" s="150"/>
      <c r="H6" s="125" t="s">
        <v>113</v>
      </c>
      <c r="I6" s="125" t="s">
        <v>114</v>
      </c>
      <c r="J6" s="127" t="s">
        <v>107</v>
      </c>
      <c r="K6" s="123" t="s">
        <v>115</v>
      </c>
      <c r="L6" s="124"/>
    </row>
    <row r="7" spans="1:12" ht="24.75" customHeight="1">
      <c r="A7" s="146"/>
      <c r="B7" s="142"/>
      <c r="C7" s="134"/>
      <c r="D7" s="137"/>
      <c r="E7" s="134"/>
      <c r="F7" s="131"/>
      <c r="G7" s="151"/>
      <c r="H7" s="126"/>
      <c r="I7" s="126"/>
      <c r="J7" s="128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131</v>
      </c>
    </row>
    <row r="2" spans="1:12" ht="15.7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ht="21" customHeight="1">
      <c r="A3" s="122" t="s">
        <v>142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1"/>
    </row>
    <row r="4" spans="1:12" ht="24.75" customHeight="1">
      <c r="A4" s="143" t="s">
        <v>0</v>
      </c>
      <c r="B4" s="154" t="s">
        <v>1</v>
      </c>
      <c r="C4" s="154" t="s">
        <v>132</v>
      </c>
      <c r="D4" s="167" t="s">
        <v>22</v>
      </c>
      <c r="E4" s="168"/>
      <c r="F4" s="168"/>
      <c r="G4" s="168"/>
      <c r="H4" s="168"/>
      <c r="I4" s="168"/>
      <c r="J4" s="168"/>
      <c r="K4" s="168"/>
      <c r="L4" s="169"/>
    </row>
    <row r="5" spans="1:12" ht="18" customHeight="1">
      <c r="A5" s="152"/>
      <c r="B5" s="152"/>
      <c r="C5" s="152"/>
      <c r="D5" s="174" t="s">
        <v>23</v>
      </c>
      <c r="E5" s="175"/>
      <c r="F5" s="176"/>
      <c r="G5" s="167" t="s">
        <v>24</v>
      </c>
      <c r="H5" s="168"/>
      <c r="I5" s="168"/>
      <c r="J5" s="168"/>
      <c r="K5" s="168"/>
      <c r="L5" s="169"/>
    </row>
    <row r="6" spans="1:12" ht="65.25" customHeight="1">
      <c r="A6" s="152"/>
      <c r="B6" s="152"/>
      <c r="C6" s="152"/>
      <c r="D6" s="177"/>
      <c r="E6" s="178"/>
      <c r="F6" s="179"/>
      <c r="G6" s="167" t="s">
        <v>133</v>
      </c>
      <c r="H6" s="168"/>
      <c r="I6" s="169"/>
      <c r="J6" s="167" t="s">
        <v>134</v>
      </c>
      <c r="K6" s="168"/>
      <c r="L6" s="169"/>
    </row>
    <row r="7" spans="1:12" ht="83.25" customHeight="1">
      <c r="A7" s="153"/>
      <c r="B7" s="153"/>
      <c r="C7" s="153"/>
      <c r="D7" s="45" t="s">
        <v>149</v>
      </c>
      <c r="E7" s="45" t="s">
        <v>135</v>
      </c>
      <c r="F7" s="45" t="s">
        <v>150</v>
      </c>
      <c r="G7" s="45" t="s">
        <v>149</v>
      </c>
      <c r="H7" s="45" t="s">
        <v>135</v>
      </c>
      <c r="I7" s="45" t="s">
        <v>150</v>
      </c>
      <c r="J7" s="45" t="s">
        <v>149</v>
      </c>
      <c r="K7" s="45" t="s">
        <v>135</v>
      </c>
      <c r="L7" s="45" t="s">
        <v>151</v>
      </c>
    </row>
    <row r="8" spans="1:12" ht="44.25" customHeight="1">
      <c r="A8" s="35" t="s">
        <v>136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137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138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0" t="s">
        <v>14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</row>
    <row r="15" spans="1:12" ht="15.75">
      <c r="A15" s="172" t="s">
        <v>145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0" t="s">
        <v>0</v>
      </c>
      <c r="B17" s="180"/>
      <c r="C17" s="180"/>
      <c r="D17" s="180"/>
      <c r="E17" s="181" t="s">
        <v>1</v>
      </c>
      <c r="F17" s="181"/>
      <c r="G17" s="182" t="s">
        <v>139</v>
      </c>
      <c r="H17" s="182"/>
      <c r="I17" s="182"/>
      <c r="J17" s="182"/>
      <c r="K17" s="182"/>
      <c r="L17" s="182"/>
    </row>
    <row r="18" spans="1:12" ht="12.75">
      <c r="A18" s="166" t="s">
        <v>17</v>
      </c>
      <c r="B18" s="166"/>
      <c r="C18" s="166"/>
      <c r="D18" s="166"/>
      <c r="E18" s="164" t="s">
        <v>2</v>
      </c>
      <c r="F18" s="164"/>
      <c r="G18" s="165"/>
      <c r="H18" s="165"/>
      <c r="I18" s="165"/>
      <c r="J18" s="165"/>
      <c r="K18" s="165"/>
      <c r="L18" s="165"/>
    </row>
    <row r="19" spans="1:12" ht="12.75">
      <c r="A19" s="166" t="s">
        <v>18</v>
      </c>
      <c r="B19" s="166"/>
      <c r="C19" s="166"/>
      <c r="D19" s="166"/>
      <c r="E19" s="164" t="s">
        <v>3</v>
      </c>
      <c r="F19" s="164"/>
      <c r="G19" s="165"/>
      <c r="H19" s="165"/>
      <c r="I19" s="165"/>
      <c r="J19" s="165"/>
      <c r="K19" s="165"/>
      <c r="L19" s="165"/>
    </row>
    <row r="20" spans="1:12" ht="12.75">
      <c r="A20" s="166" t="s">
        <v>140</v>
      </c>
      <c r="B20" s="166"/>
      <c r="C20" s="166"/>
      <c r="D20" s="166"/>
      <c r="E20" s="164" t="s">
        <v>4</v>
      </c>
      <c r="F20" s="164"/>
      <c r="G20" s="165"/>
      <c r="H20" s="165"/>
      <c r="I20" s="165"/>
      <c r="J20" s="165"/>
      <c r="K20" s="165"/>
      <c r="L20" s="165"/>
    </row>
    <row r="21" spans="1:12" ht="12.75">
      <c r="A21" s="155"/>
      <c r="B21" s="156"/>
      <c r="C21" s="156"/>
      <c r="D21" s="157"/>
      <c r="E21" s="158"/>
      <c r="F21" s="159"/>
      <c r="G21" s="160"/>
      <c r="H21" s="161"/>
      <c r="I21" s="161"/>
      <c r="J21" s="161"/>
      <c r="K21" s="161"/>
      <c r="L21" s="162"/>
    </row>
    <row r="22" spans="1:12" ht="12.75">
      <c r="A22" s="155" t="s">
        <v>19</v>
      </c>
      <c r="B22" s="156"/>
      <c r="C22" s="156"/>
      <c r="D22" s="157"/>
      <c r="E22" s="158" t="s">
        <v>20</v>
      </c>
      <c r="F22" s="159"/>
      <c r="G22" s="160"/>
      <c r="H22" s="161"/>
      <c r="I22" s="161"/>
      <c r="J22" s="161"/>
      <c r="K22" s="161"/>
      <c r="L22" s="162"/>
    </row>
    <row r="23" spans="1:12" ht="12.75">
      <c r="A23" s="163"/>
      <c r="B23" s="163"/>
      <c r="C23" s="163"/>
      <c r="D23" s="163"/>
      <c r="E23" s="164"/>
      <c r="F23" s="164"/>
      <c r="G23" s="165"/>
      <c r="H23" s="165"/>
      <c r="I23" s="165"/>
      <c r="J23" s="165"/>
      <c r="K23" s="165"/>
      <c r="L23" s="165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A27" sqref="BA2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1" t="s">
        <v>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</row>
    <row r="5" spans="1:99" ht="15.7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2"/>
      <c r="AY5" s="90" t="s">
        <v>1</v>
      </c>
      <c r="AZ5" s="91"/>
      <c r="BA5" s="91"/>
      <c r="BB5" s="91"/>
      <c r="BC5" s="91"/>
      <c r="BD5" s="91"/>
      <c r="BE5" s="91"/>
      <c r="BF5" s="91"/>
      <c r="BG5" s="92"/>
      <c r="BH5" s="90" t="s">
        <v>12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90">
        <v>2</v>
      </c>
      <c r="AZ6" s="91"/>
      <c r="BA6" s="91"/>
      <c r="BB6" s="91"/>
      <c r="BC6" s="91"/>
      <c r="BD6" s="91"/>
      <c r="BE6" s="91"/>
      <c r="BF6" s="91"/>
      <c r="BG6" s="92"/>
      <c r="BH6" s="90">
        <v>3</v>
      </c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</row>
    <row r="7" spans="1:99" ht="15.75">
      <c r="A7" s="184" t="s">
        <v>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5"/>
      <c r="AY7" s="214" t="s">
        <v>2</v>
      </c>
      <c r="AZ7" s="215"/>
      <c r="BA7" s="215"/>
      <c r="BB7" s="215"/>
      <c r="BC7" s="215"/>
      <c r="BD7" s="215"/>
      <c r="BE7" s="215"/>
      <c r="BF7" s="215"/>
      <c r="BG7" s="216"/>
      <c r="BH7" s="217">
        <v>0</v>
      </c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9"/>
    </row>
    <row r="8" spans="1:99" ht="15.75">
      <c r="A8" s="220" t="s">
        <v>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1"/>
      <c r="AY8" s="197" t="s">
        <v>3</v>
      </c>
      <c r="AZ8" s="198"/>
      <c r="BA8" s="198"/>
      <c r="BB8" s="198"/>
      <c r="BC8" s="198"/>
      <c r="BD8" s="198"/>
      <c r="BE8" s="198"/>
      <c r="BF8" s="198"/>
      <c r="BG8" s="199"/>
      <c r="BH8" s="205">
        <v>0</v>
      </c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7"/>
    </row>
    <row r="9" spans="1:99" ht="15.7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4"/>
      <c r="AY9" s="200"/>
      <c r="AZ9" s="201"/>
      <c r="BA9" s="201"/>
      <c r="BB9" s="201"/>
      <c r="BC9" s="201"/>
      <c r="BD9" s="201"/>
      <c r="BE9" s="201"/>
      <c r="BF9" s="201"/>
      <c r="BG9" s="202"/>
      <c r="BH9" s="208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ht="15.75">
      <c r="A10" s="195" t="s">
        <v>10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6"/>
      <c r="AY10" s="203"/>
      <c r="AZ10" s="82"/>
      <c r="BA10" s="82"/>
      <c r="BB10" s="82"/>
      <c r="BC10" s="82"/>
      <c r="BD10" s="82"/>
      <c r="BE10" s="82"/>
      <c r="BF10" s="82"/>
      <c r="BG10" s="204"/>
      <c r="BH10" s="211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3"/>
    </row>
    <row r="11" spans="1:99" ht="16.5" thickBot="1">
      <c r="A11" s="184" t="s">
        <v>11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5"/>
      <c r="AY11" s="186" t="s">
        <v>4</v>
      </c>
      <c r="AZ11" s="187"/>
      <c r="BA11" s="187"/>
      <c r="BB11" s="187"/>
      <c r="BC11" s="187"/>
      <c r="BD11" s="187"/>
      <c r="BE11" s="187"/>
      <c r="BF11" s="187"/>
      <c r="BG11" s="188"/>
      <c r="BH11" s="189">
        <v>0</v>
      </c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1"/>
    </row>
    <row r="14" spans="2:80" ht="15.75">
      <c r="B14" s="1" t="s">
        <v>76</v>
      </c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 t="s">
        <v>99</v>
      </c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</row>
    <row r="15" spans="3:80" ht="10.5" customHeight="1">
      <c r="C15" s="25" t="s">
        <v>74</v>
      </c>
      <c r="AV15" s="183" t="s">
        <v>56</v>
      </c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 t="s">
        <v>57</v>
      </c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</row>
    <row r="17" spans="2:80" ht="14.25" customHeight="1">
      <c r="B17" s="1" t="s">
        <v>90</v>
      </c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 t="s">
        <v>106</v>
      </c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</row>
    <row r="18" spans="48:80" ht="15.75">
      <c r="AV18" s="183" t="s">
        <v>56</v>
      </c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 t="s">
        <v>57</v>
      </c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</row>
    <row r="20" spans="2:80" ht="15.75">
      <c r="B20" s="1" t="s">
        <v>75</v>
      </c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 t="s">
        <v>92</v>
      </c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</row>
    <row r="21" spans="2:80" ht="13.5" customHeight="1">
      <c r="B21" s="1" t="s">
        <v>91</v>
      </c>
      <c r="AV21" s="183" t="s">
        <v>56</v>
      </c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 t="s">
        <v>57</v>
      </c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</row>
    <row r="23" ht="15.75">
      <c r="D23" s="1" t="s">
        <v>155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2019-03-05T06:22:44Z</cp:lastPrinted>
  <dcterms:created xsi:type="dcterms:W3CDTF">2004-09-19T06:34:55Z</dcterms:created>
  <dcterms:modified xsi:type="dcterms:W3CDTF">2019-03-05T06:26:32Z</dcterms:modified>
  <cp:category/>
  <cp:version/>
  <cp:contentType/>
  <cp:contentStatus/>
</cp:coreProperties>
</file>