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<sst xmlns="http://schemas.openxmlformats.org/spreadsheetml/2006/main" count="51" uniqueCount="49">
  <si>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</si>
  <si>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</si>
  <si>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</si>
  <si>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</si>
  <si>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</si>
  <si>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</si>
  <si>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</si>
  <si>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</si>
  <si>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</si>
  <si>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</si>
  <si>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</si>
  <si>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</si>
  <si>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</si>
  <si>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</si>
  <si>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</si>
  <si>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</si>
  <si>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</si>
  <si>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</si>
  <si>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</si>
  <si>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</si>
  <si>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919 01 05 02 01 04 0000 510</t>
  </si>
  <si>
    <t>919 01 05 02 01 04 0000 610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</si>
  <si>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</si>
  <si>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</si>
  <si>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</si>
  <si>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</si>
  <si>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</si>
  <si>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</si>
  <si>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</si>
  <si>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</si>
  <si>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</si>
  <si>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</si>
  <si>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</si>
  <si>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</si>
  <si>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</si>
  <si>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</si>
  <si>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</si>
  <si>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</si>
  <si>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</si>
  <si>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</si>
  <si>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</si>
  <si>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</si>
  <si>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</si>
  <si>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>СВОД ИСТОЧНИКОВ ВНУТРЕННЕГО ФИНАНСИРОВАНИЯ ДЕФИЦИТА БЮДЖЕТА МО КРАСНОУФИМСКИЙ ОКРУГ НА 2018 ГОД</t>
  </si>
  <si>
    <t>в рублях</t>
  </si>
  <si>
    <t>в %</t>
  </si>
  <si>
    <t>Исполнение за 1 квартал 2018г.</t>
  </si>
  <si>
    <t>свыше 100</t>
  </si>
  <si>
    <t xml:space="preserve">Приложение № 4                                                                                                                       к постановлению                                                                                                                          от 00.04.2018 №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</si>
</sst>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174" fontId="5" fillId="0" borderId="1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3" fillId="0" borderId="0" xfId="53" applyAlignment="1">
      <alignment horizontal="right" wrapText="1"/>
      <protection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 2008-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2">
      <selection activeCell="F29" sqref="F29"/>
    </sheetView>
  </sheetViews>
  <sheetFormatPr defaultColWidth="9.00390625" defaultRowHeight="12.75"/>
  <cols>
    <col min="1" max="1" width="5.375" style="1" customWidth="1"/>
    <col min="2" max="2" width="42.50390625" style="0" customWidth="1"/>
    <col min="3" max="3" width="27.625" style="1" customWidth="1"/>
    <col min="4" max="5" width="17.375" style="0" customWidth="1"/>
    <col min="6" max="6" width="15.125" style="0" customWidth="1"/>
    <col min="7" max="7" width="0.12890625" style="0" customWidth="1"/>
    <col min="8" max="10" width="8.875" style="0" hidden="1" customWidth="1"/>
  </cols>
  <sheetData>
    <row r="1" spans="2:4" ht="12.75">
      <c r="B1" s="12"/>
      <c r="C1" s="34"/>
      <c r="D1" s="34"/>
    </row>
    <row r="2" spans="2:10" ht="45.75" customHeight="1">
      <c r="B2" s="12"/>
      <c r="C2" s="33" t="s">
        <v>48</v>
      </c>
      <c r="D2" s="33"/>
      <c r="E2" s="33"/>
      <c r="F2" s="33"/>
      <c r="G2" s="33"/>
      <c r="H2" s="33"/>
      <c r="I2" s="33"/>
      <c r="J2" s="33"/>
    </row>
    <row r="3" spans="2:4" ht="12.75" customHeight="1">
      <c r="B3" s="35" t="s">
        <v>43</v>
      </c>
      <c r="C3" s="35"/>
      <c r="D3" s="35"/>
    </row>
    <row r="4" spans="2:4" ht="12.75" customHeight="1">
      <c r="B4" s="35"/>
      <c r="C4" s="35"/>
      <c r="D4" s="35"/>
    </row>
    <row r="5" spans="2:8" ht="12.75" customHeight="1">
      <c r="B5" s="35"/>
      <c r="C5" s="35"/>
      <c r="D5" s="35"/>
      <c r="E5" s="23"/>
      <c r="F5" s="23"/>
      <c r="G5" s="23"/>
      <c r="H5" s="23"/>
    </row>
    <row r="6" spans="2:8" ht="12.75">
      <c r="B6" s="13"/>
      <c r="C6" s="11"/>
      <c r="D6" s="12"/>
      <c r="E6" s="12"/>
      <c r="F6" s="23"/>
      <c r="G6" s="23"/>
      <c r="H6" s="23"/>
    </row>
    <row r="7" spans="1:8" ht="12.75" customHeight="1">
      <c r="A7" s="36" t="s">
        <v>0</v>
      </c>
      <c r="B7" s="37" t="s">
        <v>1</v>
      </c>
      <c r="C7" s="37" t="s">
        <v>2</v>
      </c>
      <c r="D7" s="38" t="s">
        <v>3</v>
      </c>
      <c r="E7" s="27" t="s">
        <v>46</v>
      </c>
      <c r="F7" s="28"/>
      <c r="G7" s="25"/>
      <c r="H7" s="23"/>
    </row>
    <row r="8" spans="1:8" ht="3" customHeight="1">
      <c r="A8" s="36"/>
      <c r="B8" s="37"/>
      <c r="C8" s="37"/>
      <c r="D8" s="38"/>
      <c r="E8" s="29"/>
      <c r="F8" s="30"/>
      <c r="G8" s="25"/>
      <c r="H8" s="23"/>
    </row>
    <row r="9" spans="1:8" ht="12.75">
      <c r="A9" s="36"/>
      <c r="B9" s="37"/>
      <c r="C9" s="37"/>
      <c r="D9" s="38"/>
      <c r="E9" s="31"/>
      <c r="F9" s="32"/>
      <c r="G9" s="25"/>
      <c r="H9" s="23"/>
    </row>
    <row r="10" spans="1:7" ht="23.25" customHeight="1">
      <c r="A10" s="36"/>
      <c r="B10" s="37"/>
      <c r="C10" s="37"/>
      <c r="D10" s="37"/>
      <c r="E10" s="24" t="s">
        <v>44</v>
      </c>
      <c r="F10" s="24" t="s">
        <v>45</v>
      </c>
      <c r="G10" s="23"/>
    </row>
    <row r="11" spans="1:7" ht="15">
      <c r="A11" s="4">
        <v>1</v>
      </c>
      <c r="B11" s="14">
        <v>2</v>
      </c>
      <c r="C11" s="14">
        <v>3</v>
      </c>
      <c r="D11" s="14">
        <v>4</v>
      </c>
      <c r="E11" s="14">
        <v>4</v>
      </c>
      <c r="F11" s="21"/>
      <c r="G11" s="23"/>
    </row>
    <row r="12" spans="1:6" ht="15">
      <c r="A12" s="6">
        <v>1</v>
      </c>
      <c r="B12" s="15" t="s">
        <v>4</v>
      </c>
      <c r="C12" s="16"/>
      <c r="D12" s="15">
        <f>D16+D19+D22+D13</f>
        <v>30315425.339999914</v>
      </c>
      <c r="E12" s="15">
        <f>E16+E19+E22+E13</f>
        <v>-15503768.870000005</v>
      </c>
      <c r="F12" s="26" t="s">
        <v>47</v>
      </c>
    </row>
    <row r="13" spans="1:8" ht="30.75" customHeight="1" hidden="1">
      <c r="A13" s="7">
        <v>2</v>
      </c>
      <c r="B13" s="15" t="s">
        <v>5</v>
      </c>
      <c r="C13" s="16" t="s">
        <v>17</v>
      </c>
      <c r="D13" s="15">
        <f>D14-D15</f>
        <v>0</v>
      </c>
      <c r="E13" s="15">
        <f>E14-E15</f>
        <v>0</v>
      </c>
      <c r="F13" s="22"/>
      <c r="G13" s="2"/>
      <c r="H13" s="2"/>
    </row>
    <row r="14" spans="1:6" ht="46.5" hidden="1">
      <c r="A14" s="8">
        <v>3</v>
      </c>
      <c r="B14" s="17" t="s">
        <v>6</v>
      </c>
      <c r="C14" s="9" t="s">
        <v>18</v>
      </c>
      <c r="D14" s="10">
        <v>0</v>
      </c>
      <c r="E14" s="10">
        <v>0</v>
      </c>
      <c r="F14" s="21"/>
    </row>
    <row r="15" spans="1:6" ht="62.25" hidden="1">
      <c r="A15" s="8">
        <v>4</v>
      </c>
      <c r="B15" s="17" t="s">
        <v>7</v>
      </c>
      <c r="C15" s="9" t="s">
        <v>19</v>
      </c>
      <c r="D15" s="10">
        <v>0</v>
      </c>
      <c r="E15" s="10">
        <v>0</v>
      </c>
      <c r="F15" s="21"/>
    </row>
    <row r="16" spans="1:6" ht="46.5">
      <c r="A16" s="8">
        <v>2</v>
      </c>
      <c r="B16" s="18" t="s">
        <v>36</v>
      </c>
      <c r="C16" s="14" t="s">
        <v>38</v>
      </c>
      <c r="D16" s="19">
        <f>D17-D18</f>
        <v>-801119</v>
      </c>
      <c r="E16" s="19">
        <f>E17-E18</f>
        <v>0</v>
      </c>
      <c r="F16" s="26">
        <f aca="true" t="shared" si="0" ref="F16:F21">IF(D16=0,"-",IF(E16/D16*100&gt;110,"свыше 100",ROUND((E16/D16*100),1)))</f>
        <v>0</v>
      </c>
    </row>
    <row r="17" spans="1:6" ht="62.25">
      <c r="A17" s="8">
        <v>3</v>
      </c>
      <c r="B17" s="17" t="s">
        <v>30</v>
      </c>
      <c r="C17" s="9" t="s">
        <v>26</v>
      </c>
      <c r="D17" s="10">
        <v>0</v>
      </c>
      <c r="E17" s="10">
        <v>0</v>
      </c>
      <c r="F17" s="26" t="str">
        <f t="shared" si="0"/>
        <v>-</v>
      </c>
    </row>
    <row r="18" spans="1:6" ht="69" customHeight="1">
      <c r="A18" s="8">
        <v>4</v>
      </c>
      <c r="B18" s="17" t="s">
        <v>31</v>
      </c>
      <c r="C18" s="9" t="s">
        <v>27</v>
      </c>
      <c r="D18" s="10">
        <v>801119</v>
      </c>
      <c r="E18" s="10">
        <v>0</v>
      </c>
      <c r="F18" s="26">
        <f t="shared" si="0"/>
        <v>0</v>
      </c>
    </row>
    <row r="19" spans="1:6" ht="30.75">
      <c r="A19" s="8">
        <v>5</v>
      </c>
      <c r="B19" s="18" t="s">
        <v>8</v>
      </c>
      <c r="C19" s="14" t="s">
        <v>39</v>
      </c>
      <c r="D19" s="19">
        <f>D21-D20</f>
        <v>23484034.339999914</v>
      </c>
      <c r="E19" s="19">
        <f>E21-E20</f>
        <v>-11503768.870000005</v>
      </c>
      <c r="F19" s="26" t="s">
        <v>47</v>
      </c>
    </row>
    <row r="20" spans="1:6" ht="30.75">
      <c r="A20" s="8">
        <v>6</v>
      </c>
      <c r="B20" s="17" t="s">
        <v>32</v>
      </c>
      <c r="C20" s="9" t="s">
        <v>20</v>
      </c>
      <c r="D20" s="10">
        <f>1105721400+D27+D17+26771200</f>
        <v>1170125110</v>
      </c>
      <c r="E20" s="10">
        <v>245672405.63</v>
      </c>
      <c r="F20" s="39">
        <f t="shared" si="0"/>
        <v>21</v>
      </c>
    </row>
    <row r="21" spans="1:6" ht="30.75">
      <c r="A21" s="8">
        <v>7</v>
      </c>
      <c r="B21" s="17" t="s">
        <v>33</v>
      </c>
      <c r="C21" s="9" t="s">
        <v>21</v>
      </c>
      <c r="D21" s="10">
        <f>1107721400+D25+D18+55086625.34</f>
        <v>1193609144.34</v>
      </c>
      <c r="E21" s="10">
        <v>234168636.76</v>
      </c>
      <c r="F21" s="39">
        <f t="shared" si="0"/>
        <v>19.6</v>
      </c>
    </row>
    <row r="22" spans="1:6" ht="30.75">
      <c r="A22" s="8">
        <v>8</v>
      </c>
      <c r="B22" s="18" t="s">
        <v>9</v>
      </c>
      <c r="C22" s="14" t="s">
        <v>40</v>
      </c>
      <c r="D22" s="19">
        <f>D27-D25</f>
        <v>7632510</v>
      </c>
      <c r="E22" s="19">
        <f>E27-E25</f>
        <v>-4000000</v>
      </c>
      <c r="F22" s="26" t="s">
        <v>47</v>
      </c>
    </row>
    <row r="23" spans="1:6" ht="62.25" hidden="1">
      <c r="A23" s="8">
        <v>12</v>
      </c>
      <c r="B23" s="18" t="s">
        <v>10</v>
      </c>
      <c r="C23" s="14" t="s">
        <v>12</v>
      </c>
      <c r="D23" s="19">
        <v>0</v>
      </c>
      <c r="E23" s="19">
        <v>0</v>
      </c>
      <c r="F23" s="21"/>
    </row>
    <row r="24" spans="1:6" ht="62.25" hidden="1">
      <c r="A24" s="8">
        <v>13</v>
      </c>
      <c r="B24" s="17" t="s">
        <v>25</v>
      </c>
      <c r="C24" s="9" t="s">
        <v>11</v>
      </c>
      <c r="D24" s="10">
        <v>0</v>
      </c>
      <c r="E24" s="10">
        <v>0</v>
      </c>
      <c r="F24" s="21"/>
    </row>
    <row r="25" spans="1:6" ht="30.75">
      <c r="A25" s="8">
        <v>9</v>
      </c>
      <c r="B25" s="18" t="s">
        <v>37</v>
      </c>
      <c r="C25" s="14" t="s">
        <v>41</v>
      </c>
      <c r="D25" s="19">
        <f>D26</f>
        <v>30000000</v>
      </c>
      <c r="E25" s="19">
        <f>E26</f>
        <v>4000000</v>
      </c>
      <c r="F25" s="26">
        <f>IF(D25=0,"-",IF(E25/D25*100&gt;110,"свыше 100",ROUND((E25/D25*100),1)))</f>
        <v>13.3</v>
      </c>
    </row>
    <row r="26" spans="1:6" ht="124.5">
      <c r="A26" s="8">
        <v>10</v>
      </c>
      <c r="B26" s="17" t="s">
        <v>35</v>
      </c>
      <c r="C26" s="9" t="s">
        <v>28</v>
      </c>
      <c r="D26" s="20">
        <v>30000000</v>
      </c>
      <c r="E26" s="20">
        <v>4000000</v>
      </c>
      <c r="F26" s="39">
        <f>IF(D26=0,"-",IF(E26/D26*100&gt;110,"свыше 100",ROUND((E26/D26*100),1)))</f>
        <v>13.3</v>
      </c>
    </row>
    <row r="27" spans="1:6" ht="46.5">
      <c r="A27" s="8">
        <v>11</v>
      </c>
      <c r="B27" s="18" t="s">
        <v>13</v>
      </c>
      <c r="C27" s="14" t="s">
        <v>42</v>
      </c>
      <c r="D27" s="19">
        <f>D28</f>
        <v>37632510</v>
      </c>
      <c r="E27" s="19">
        <f>E28</f>
        <v>0</v>
      </c>
      <c r="F27" s="26">
        <f>IF(D27=0,"-",IF(E27/D27*100&gt;110,"свыше 100",ROUND((E27/D27*100),1)))</f>
        <v>0</v>
      </c>
    </row>
    <row r="28" spans="1:6" ht="46.5" hidden="1">
      <c r="A28" s="8">
        <v>12</v>
      </c>
      <c r="B28" s="17" t="s">
        <v>14</v>
      </c>
      <c r="C28" s="9" t="s">
        <v>29</v>
      </c>
      <c r="D28" s="10">
        <f>D29</f>
        <v>37632510</v>
      </c>
      <c r="E28" s="10">
        <f>E29</f>
        <v>0</v>
      </c>
      <c r="F28" s="26">
        <f>IF(D28=0,"-",IF(E28/D28*100&gt;110,"свыше 100",ROUND((E28/D28*100),1)))</f>
        <v>0</v>
      </c>
    </row>
    <row r="29" spans="1:6" ht="62.25">
      <c r="A29" s="8">
        <v>12</v>
      </c>
      <c r="B29" s="17" t="s">
        <v>34</v>
      </c>
      <c r="C29" s="9" t="s">
        <v>22</v>
      </c>
      <c r="D29" s="10">
        <v>37632510</v>
      </c>
      <c r="E29" s="10">
        <v>0</v>
      </c>
      <c r="F29" s="39">
        <f>IF(D29=0,"-",IF(E29/D29*100&gt;110,"свыше 100",ROUND((E29/D29*100),1)))</f>
        <v>0</v>
      </c>
    </row>
    <row r="30" spans="1:5" ht="46.5" hidden="1">
      <c r="A30" s="8">
        <v>19</v>
      </c>
      <c r="B30" s="5" t="s">
        <v>15</v>
      </c>
      <c r="C30" s="9" t="s">
        <v>23</v>
      </c>
      <c r="D30" s="10">
        <v>0</v>
      </c>
      <c r="E30" s="10">
        <v>0</v>
      </c>
    </row>
    <row r="31" spans="1:5" ht="78" hidden="1">
      <c r="A31" s="8">
        <v>20</v>
      </c>
      <c r="B31" s="5" t="s">
        <v>16</v>
      </c>
      <c r="C31" s="9" t="s">
        <v>24</v>
      </c>
      <c r="D31" s="10">
        <v>0</v>
      </c>
      <c r="E31" s="10">
        <v>0</v>
      </c>
    </row>
    <row r="32" spans="2:5" ht="12.75">
      <c r="B32" s="3"/>
      <c r="C32" s="11"/>
      <c r="D32" s="12"/>
      <c r="E32" s="12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</sheetData>
  <sheetProtection selectLockedCells="1" selectUnlockedCells="1"/>
  <mergeCells count="8">
    <mergeCell ref="E7:F9"/>
    <mergeCell ref="C2:J2"/>
    <mergeCell ref="C1:D1"/>
    <mergeCell ref="B3:D5"/>
    <mergeCell ref="A7:A10"/>
    <mergeCell ref="B7:B10"/>
    <mergeCell ref="C7:C10"/>
    <mergeCell ref="D7:D10"/>
  </mergeCells>
  <printOptions/>
  <pageMargins left="0.4330708661417323" right="0.1968503937007874" top="0.1968503937007874" bottom="0.1968503937007874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cvmih</cp:lastModifiedBy>
  <cp:lastPrinted>2018-04-23T11:38:40Z</cp:lastPrinted>
  <dcterms:created xsi:type="dcterms:W3CDTF">2009-05-22T07:55:19Z</dcterms:created>
  <dcterms:modified xsi:type="dcterms:W3CDTF">2018-04-24T05:13:47Z</dcterms:modified>
  <cp:category/>
  <cp:version/>
  <cp:contentType/>
  <cp:contentStatus/>
</cp:coreProperties>
</file>