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8" i="1" l="1"/>
  <c r="L28" i="1"/>
  <c r="M28" i="1"/>
  <c r="N28" i="1"/>
  <c r="O28" i="1"/>
  <c r="P28" i="1"/>
  <c r="Q28" i="1"/>
  <c r="R28" i="1"/>
  <c r="S28" i="1"/>
  <c r="T28" i="1"/>
  <c r="J28" i="1"/>
  <c r="I34" i="1"/>
  <c r="R40" i="1" l="1"/>
  <c r="S40" i="1"/>
  <c r="T40" i="1"/>
  <c r="R37" i="1"/>
  <c r="S37" i="1"/>
  <c r="T37" i="1"/>
  <c r="R34" i="1"/>
  <c r="S34" i="1"/>
  <c r="T34" i="1"/>
  <c r="R31" i="1"/>
  <c r="S31" i="1"/>
  <c r="T31" i="1"/>
  <c r="R22" i="1"/>
  <c r="S22" i="1"/>
  <c r="T22" i="1"/>
  <c r="R18" i="1"/>
  <c r="S18" i="1"/>
  <c r="T18" i="1"/>
  <c r="R15" i="1"/>
  <c r="S15" i="1"/>
  <c r="T15" i="1"/>
  <c r="R11" i="1"/>
  <c r="S11" i="1"/>
  <c r="T11" i="1"/>
  <c r="R25" i="1"/>
  <c r="S25" i="1"/>
  <c r="T25" i="1"/>
  <c r="I26" i="1"/>
  <c r="I27" i="1"/>
  <c r="Q25" i="1"/>
  <c r="P25" i="1"/>
  <c r="I25" i="1" l="1"/>
  <c r="I40" i="1"/>
  <c r="Q40" i="1"/>
  <c r="P40" i="1"/>
  <c r="O40" i="1"/>
  <c r="N40" i="1"/>
  <c r="M40" i="1"/>
  <c r="L40" i="1"/>
  <c r="K40" i="1"/>
  <c r="J40" i="1"/>
  <c r="I39" i="1"/>
  <c r="I38" i="1"/>
  <c r="Q37" i="1"/>
  <c r="P37" i="1"/>
  <c r="O37" i="1"/>
  <c r="N37" i="1"/>
  <c r="M37" i="1"/>
  <c r="L37" i="1"/>
  <c r="K37" i="1"/>
  <c r="J37" i="1"/>
  <c r="I37" i="1"/>
  <c r="Q34" i="1"/>
  <c r="Q31" i="1"/>
  <c r="Q22" i="1"/>
  <c r="Q18" i="1"/>
  <c r="Q15" i="1"/>
  <c r="Q11" i="1"/>
  <c r="I36" i="1" l="1"/>
  <c r="I35" i="1"/>
  <c r="P34" i="1"/>
  <c r="O34" i="1"/>
  <c r="N34" i="1"/>
  <c r="M34" i="1"/>
  <c r="L34" i="1"/>
  <c r="K34" i="1"/>
  <c r="J34" i="1"/>
  <c r="I33" i="1" l="1"/>
  <c r="I32" i="1"/>
  <c r="P31" i="1"/>
  <c r="O31" i="1"/>
  <c r="N31" i="1"/>
  <c r="M31" i="1"/>
  <c r="L31" i="1"/>
  <c r="K31" i="1"/>
  <c r="J31" i="1"/>
  <c r="I31" i="1" l="1"/>
  <c r="I24" i="1"/>
  <c r="I22" i="1" s="1"/>
  <c r="I23" i="1"/>
  <c r="J22" i="1"/>
  <c r="K22" i="1"/>
  <c r="L22" i="1"/>
  <c r="M22" i="1"/>
  <c r="N22" i="1"/>
  <c r="O22" i="1"/>
  <c r="P22" i="1"/>
  <c r="I20" i="1"/>
  <c r="I21" i="1"/>
  <c r="I18" i="1" s="1"/>
  <c r="I19" i="1"/>
  <c r="J18" i="1"/>
  <c r="K18" i="1"/>
  <c r="L18" i="1"/>
  <c r="M18" i="1"/>
  <c r="N18" i="1"/>
  <c r="O18" i="1"/>
  <c r="P18" i="1"/>
  <c r="I17" i="1"/>
  <c r="I16" i="1"/>
  <c r="J15" i="1"/>
  <c r="K15" i="1"/>
  <c r="L15" i="1"/>
  <c r="M15" i="1"/>
  <c r="N15" i="1"/>
  <c r="O15" i="1"/>
  <c r="P15" i="1"/>
  <c r="I14" i="1"/>
  <c r="I13" i="1"/>
  <c r="I12" i="1"/>
  <c r="J11" i="1"/>
  <c r="K11" i="1"/>
  <c r="L11" i="1"/>
  <c r="M11" i="1"/>
  <c r="N11" i="1"/>
  <c r="O11" i="1"/>
  <c r="P11" i="1"/>
  <c r="I15" i="1" l="1"/>
  <c r="I11" i="1"/>
</calcChain>
</file>

<file path=xl/sharedStrings.xml><?xml version="1.0" encoding="utf-8"?>
<sst xmlns="http://schemas.openxmlformats.org/spreadsheetml/2006/main" count="82" uniqueCount="49">
  <si>
    <t>№ строки</t>
  </si>
  <si>
    <t>Наименование объекта капитального строительства/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</si>
  <si>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</si>
  <si>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</si>
  <si>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объекта:</t>
  </si>
  <si>
    <t>Сроки строительства (проектно-сметных работ, экспертизы проектно-сметной документации)</t>
  </si>
  <si>
    <t>Объёмы финансирования</t>
  </si>
  <si>
    <t>в текущих ценах (на момент составления проектно-сметной документации)</t>
  </si>
  <si>
    <t>в ценах, соответствующих лет реализации проекта</t>
  </si>
  <si>
    <t>начало</t>
  </si>
  <si>
    <t>ввод (завершение)</t>
  </si>
  <si>
    <t>всего</t>
  </si>
  <si>
    <t>Дошкольное образовательное учреждение на 150 мест в с. Криулино</t>
  </si>
  <si>
    <t>с. Криулино, ул.П.Е.Голенищева,1</t>
  </si>
  <si>
    <t xml:space="preserve">115 494,9   </t>
  </si>
  <si>
    <t>2013 г.</t>
  </si>
  <si>
    <t>2014 г.</t>
  </si>
  <si>
    <t>федеральный бюджет</t>
  </si>
  <si>
    <t>областной бюджет</t>
  </si>
  <si>
    <t>местный бюджет</t>
  </si>
  <si>
    <t>Дошкольное образовательное учреждение на 150 мест в д. Приданниково</t>
  </si>
  <si>
    <t>2015 г.</t>
  </si>
  <si>
    <t>Дошкольное  образовательное учреждение на 90 мест в с.Русская Тавра</t>
  </si>
  <si>
    <t>с.Русская Тавра, ул. Мира,38а</t>
  </si>
  <si>
    <t>Открытое плоскостное спортивное сооружение МАОУ Приданниковская СОШ МО Красноуфимский округ</t>
  </si>
  <si>
    <t>д.Приданниково, ул.Солнечная,9</t>
  </si>
  <si>
    <t>д.Приданниково, ул. Первомайская, 1А</t>
  </si>
  <si>
    <t xml:space="preserve">Приложение № 3 к муниципальной программе  </t>
  </si>
  <si>
    <t>ПЕРЕЧЕНЬ</t>
  </si>
  <si>
    <t>объектов капитального строительства для бюджетных инвестиций</t>
  </si>
  <si>
    <t>Строительство нового здания образовательной организации «Муниципальное казенное общеобразовательное учреждение «Нижнеиргинская средняя общеобразовательная школа» мощностью 150 мест</t>
  </si>
  <si>
    <t>с.Нижнеиргинское, уо.Октябрьская,18</t>
  </si>
  <si>
    <t xml:space="preserve">Реконструкция стадиона МАОУ "Натальинская средняя общеобразовательная школа"  </t>
  </si>
  <si>
    <t>п.г.т Натальинск, ул.Садовая,36</t>
  </si>
  <si>
    <t>2020 г.</t>
  </si>
  <si>
    <t>с.Криулино, ул.Совхозная,19</t>
  </si>
  <si>
    <t>2020г.</t>
  </si>
  <si>
    <t>2021 г.</t>
  </si>
  <si>
    <t xml:space="preserve">Обустройство стадиона МАОУ "Криулинская средняя общеобразовательная школа"  </t>
  </si>
  <si>
    <t>Строительство спального корпуса в МАУ ЗОЛ "Черкасово" на 24 спальных места</t>
  </si>
  <si>
    <t>д.Черкасово</t>
  </si>
  <si>
    <t>Строительство спортивного зала к зданию школы в габаритах 12x24 с теплым переходом в МАОУ "Тавринская СОШ"</t>
  </si>
  <si>
    <t>с.Русская Тавра, ул. Мира,10</t>
  </si>
  <si>
    <t>2019 г.</t>
  </si>
  <si>
    <t>«Развитие системы образования в муниципальном образовании Красноуфимский округ до 2024 года»</t>
  </si>
  <si>
    <t>Реконтрукция МКОУ "Саранинская СОШ" с размещением детского сада на 90 мест и начальной школы на 110 мест</t>
  </si>
  <si>
    <t>2022 г.</t>
  </si>
  <si>
    <t>с.Сарана, ул.Советская,35</t>
  </si>
  <si>
    <t>Приложение № 4
к Постановлению Администрации МО Красноуфимский округ
от_________2019г.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</si>
</sst>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tabSelected="1" zoomScale="87" zoomScaleNormal="87" workbookViewId="0">
      <selection activeCell="M4" sqref="M4:P4"/>
    </sheetView>
  </sheetViews>
  <sheetFormatPr defaultRowHeight="15" x14ac:dyDescent="0.25"/>
  <cols>
    <col min="1" max="1" width="4.28515625" customWidth="1"/>
    <col min="2" max="2" width="29.5703125" customWidth="1"/>
    <col min="3" max="3" width="18.42578125" customWidth="1"/>
    <col min="5" max="5" width="10.5703125" customWidth="1"/>
    <col min="6" max="6" width="10.28515625" customWidth="1"/>
    <col min="9" max="9" width="15.140625" customWidth="1"/>
    <col min="10" max="10" width="15" customWidth="1"/>
    <col min="11" max="11" width="13.42578125" customWidth="1"/>
    <col min="12" max="12" width="11.140625" customWidth="1"/>
    <col min="15" max="15" width="11.42578125" customWidth="1"/>
    <col min="16" max="16" width="13.5703125" customWidth="1"/>
    <col min="17" max="17" width="12.140625" customWidth="1"/>
    <col min="18" max="18" width="10.7109375" customWidth="1"/>
  </cols>
  <sheetData>
    <row r="2" spans="1:20" ht="74.25" customHeight="1" x14ac:dyDescent="0.25">
      <c r="Q2" s="29" t="s">
        <v>48</v>
      </c>
      <c r="R2" s="29"/>
      <c r="S2" s="29"/>
      <c r="T2" s="29"/>
    </row>
    <row r="3" spans="1:20" ht="2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0"/>
      <c r="N3" s="20"/>
      <c r="O3" s="20"/>
      <c r="P3" s="20"/>
      <c r="Q3" s="20" t="s">
        <v>27</v>
      </c>
      <c r="R3" s="20"/>
      <c r="S3" s="20"/>
      <c r="T3" s="20"/>
    </row>
    <row r="4" spans="1:20" ht="39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0"/>
      <c r="N4" s="20"/>
      <c r="O4" s="20"/>
      <c r="P4" s="20"/>
      <c r="Q4" s="20" t="s">
        <v>44</v>
      </c>
      <c r="R4" s="20"/>
      <c r="S4" s="20"/>
      <c r="T4" s="20"/>
    </row>
    <row r="5" spans="1:20" x14ac:dyDescent="0.25">
      <c r="A5" s="25" t="s">
        <v>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6"/>
      <c r="Q5" s="26"/>
      <c r="R5" s="26"/>
      <c r="S5" s="26"/>
      <c r="T5" s="26"/>
    </row>
    <row r="6" spans="1:20" x14ac:dyDescent="0.25">
      <c r="A6" s="25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  <c r="R6" s="26"/>
      <c r="S6" s="26"/>
    </row>
    <row r="7" spans="1:20" ht="15.75" customHeight="1" x14ac:dyDescent="0.25">
      <c r="A7" s="27" t="s">
        <v>44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8"/>
      <c r="S7" s="28"/>
      <c r="T7" s="28"/>
    </row>
    <row r="8" spans="1:20" ht="101.25" customHeight="1" x14ac:dyDescent="0.25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/>
      <c r="G8" s="19" t="s">
        <v>5</v>
      </c>
      <c r="H8" s="19"/>
      <c r="I8" s="21" t="s">
        <v>6</v>
      </c>
      <c r="J8" s="22"/>
      <c r="K8" s="22"/>
      <c r="L8" s="22"/>
      <c r="M8" s="22"/>
      <c r="N8" s="22"/>
      <c r="O8" s="22"/>
      <c r="P8" s="22"/>
      <c r="Q8" s="23"/>
      <c r="R8" s="23"/>
      <c r="S8" s="23"/>
      <c r="T8" s="24"/>
    </row>
    <row r="9" spans="1:20" ht="102" x14ac:dyDescent="0.25">
      <c r="A9" s="19"/>
      <c r="B9" s="19"/>
      <c r="C9" s="19"/>
      <c r="D9" s="19"/>
      <c r="E9" s="1" t="s">
        <v>7</v>
      </c>
      <c r="F9" s="1" t="s">
        <v>8</v>
      </c>
      <c r="G9" s="1" t="s">
        <v>9</v>
      </c>
      <c r="H9" s="1" t="s">
        <v>10</v>
      </c>
      <c r="I9" s="1" t="s">
        <v>11</v>
      </c>
      <c r="J9" s="1">
        <v>2014</v>
      </c>
      <c r="K9" s="1">
        <v>2015</v>
      </c>
      <c r="L9" s="1">
        <v>2016</v>
      </c>
      <c r="M9" s="1">
        <v>2017</v>
      </c>
      <c r="N9" s="1">
        <v>2018</v>
      </c>
      <c r="O9" s="1">
        <v>2019</v>
      </c>
      <c r="P9" s="1">
        <v>2020</v>
      </c>
      <c r="Q9" s="1">
        <v>2021</v>
      </c>
      <c r="R9" s="10">
        <v>2022</v>
      </c>
      <c r="S9" s="10">
        <v>2023</v>
      </c>
      <c r="T9" s="10">
        <v>2024</v>
      </c>
    </row>
    <row r="10" spans="1:20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16</v>
      </c>
      <c r="R10" s="12"/>
      <c r="S10" s="12"/>
      <c r="T10" s="12"/>
    </row>
    <row r="11" spans="1:20" ht="42.75" customHeight="1" x14ac:dyDescent="0.25">
      <c r="A11" s="4">
        <v>3</v>
      </c>
      <c r="B11" s="3" t="s">
        <v>12</v>
      </c>
      <c r="C11" s="3" t="s">
        <v>13</v>
      </c>
      <c r="D11" s="4"/>
      <c r="E11" s="4" t="s">
        <v>14</v>
      </c>
      <c r="F11" s="4" t="s">
        <v>14</v>
      </c>
      <c r="G11" s="4" t="s">
        <v>15</v>
      </c>
      <c r="H11" s="4" t="s">
        <v>16</v>
      </c>
      <c r="I11" s="5">
        <f>I12+I13+I14</f>
        <v>115494881.46000001</v>
      </c>
      <c r="J11" s="5">
        <f t="shared" ref="J11:P11" si="0">J12+J13+J14</f>
        <v>101653116</v>
      </c>
      <c r="K11" s="5">
        <f t="shared" si="0"/>
        <v>13841765.460000001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  <c r="Q11" s="5">
        <f t="shared" ref="Q11:T11" si="1">Q12+Q13+Q14</f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</row>
    <row r="12" spans="1:20" ht="18" customHeight="1" x14ac:dyDescent="0.25">
      <c r="A12" s="7">
        <v>4</v>
      </c>
      <c r="B12" s="6" t="s">
        <v>17</v>
      </c>
      <c r="C12" s="6"/>
      <c r="D12" s="7"/>
      <c r="E12" s="7"/>
      <c r="F12" s="7"/>
      <c r="G12" s="7"/>
      <c r="H12" s="7"/>
      <c r="I12" s="8">
        <f>J12+K12+L12+M12+N12+O12+P12</f>
        <v>38874200</v>
      </c>
      <c r="J12" s="8">
        <v>38874200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20" ht="17.25" customHeight="1" x14ac:dyDescent="0.25">
      <c r="A13" s="7">
        <v>5</v>
      </c>
      <c r="B13" s="6" t="s">
        <v>18</v>
      </c>
      <c r="C13" s="6"/>
      <c r="D13" s="7"/>
      <c r="E13" s="7"/>
      <c r="F13" s="7"/>
      <c r="G13" s="7"/>
      <c r="H13" s="7"/>
      <c r="I13" s="8">
        <f>J13+K13+L13+M13+N13+O13+P13</f>
        <v>46013000</v>
      </c>
      <c r="J13" s="8">
        <v>46013000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18.75" customHeight="1" x14ac:dyDescent="0.25">
      <c r="A14" s="7">
        <v>6</v>
      </c>
      <c r="B14" s="6" t="s">
        <v>19</v>
      </c>
      <c r="C14" s="6"/>
      <c r="D14" s="7"/>
      <c r="E14" s="7"/>
      <c r="F14" s="7"/>
      <c r="G14" s="7"/>
      <c r="H14" s="7"/>
      <c r="I14" s="8">
        <f>J14+K14+L14+M14+N14+O14+P14</f>
        <v>30607681.460000001</v>
      </c>
      <c r="J14" s="8">
        <v>16765916</v>
      </c>
      <c r="K14" s="8">
        <v>13841765.460000001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38.25" x14ac:dyDescent="0.25">
      <c r="A15" s="4">
        <v>7</v>
      </c>
      <c r="B15" s="3" t="s">
        <v>20</v>
      </c>
      <c r="C15" s="3" t="s">
        <v>25</v>
      </c>
      <c r="D15" s="4"/>
      <c r="E15" s="9">
        <v>104363.5</v>
      </c>
      <c r="F15" s="9">
        <v>104363.5</v>
      </c>
      <c r="G15" s="4" t="s">
        <v>15</v>
      </c>
      <c r="H15" s="4" t="s">
        <v>21</v>
      </c>
      <c r="I15" s="5">
        <f>I16+I17</f>
        <v>102904753.23</v>
      </c>
      <c r="J15" s="5">
        <f t="shared" ref="J15:P15" si="2">J16+J17</f>
        <v>23634000</v>
      </c>
      <c r="K15" s="5">
        <f t="shared" si="2"/>
        <v>79270753.230000004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f t="shared" si="2"/>
        <v>0</v>
      </c>
      <c r="P15" s="5">
        <f t="shared" si="2"/>
        <v>0</v>
      </c>
      <c r="Q15" s="5">
        <f t="shared" ref="Q15:T15" si="3">Q16+Q17</f>
        <v>0</v>
      </c>
      <c r="R15" s="5">
        <f t="shared" si="3"/>
        <v>0</v>
      </c>
      <c r="S15" s="5">
        <f t="shared" si="3"/>
        <v>0</v>
      </c>
      <c r="T15" s="5">
        <f t="shared" si="3"/>
        <v>0</v>
      </c>
    </row>
    <row r="16" spans="1:20" ht="15.75" customHeight="1" x14ac:dyDescent="0.25">
      <c r="A16" s="7">
        <v>8</v>
      </c>
      <c r="B16" s="6" t="s">
        <v>18</v>
      </c>
      <c r="C16" s="6"/>
      <c r="D16" s="7"/>
      <c r="E16" s="7"/>
      <c r="F16" s="7"/>
      <c r="G16" s="7"/>
      <c r="H16" s="7"/>
      <c r="I16" s="8">
        <f>J16+K16+L16+M16+N16+O16+P16</f>
        <v>80999400</v>
      </c>
      <c r="J16" s="8">
        <v>19200000</v>
      </c>
      <c r="K16" s="8">
        <v>61799400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15.75" customHeight="1" x14ac:dyDescent="0.25">
      <c r="A17" s="7">
        <v>9</v>
      </c>
      <c r="B17" s="6" t="s">
        <v>19</v>
      </c>
      <c r="C17" s="6"/>
      <c r="D17" s="7"/>
      <c r="E17" s="7"/>
      <c r="F17" s="7"/>
      <c r="G17" s="7"/>
      <c r="H17" s="7"/>
      <c r="I17" s="8">
        <f>J17+K17+L17+M17+N17+O17+P17</f>
        <v>21905353.23</v>
      </c>
      <c r="J17" s="8">
        <v>4434000</v>
      </c>
      <c r="K17" s="8">
        <v>17471353.23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43.5" customHeight="1" x14ac:dyDescent="0.25">
      <c r="A18" s="4">
        <v>10</v>
      </c>
      <c r="B18" s="3" t="s">
        <v>22</v>
      </c>
      <c r="C18" s="3" t="s">
        <v>23</v>
      </c>
      <c r="D18" s="4"/>
      <c r="E18" s="9">
        <v>65597.899999999994</v>
      </c>
      <c r="F18" s="9">
        <v>65597.899999999994</v>
      </c>
      <c r="G18" s="4" t="s">
        <v>15</v>
      </c>
      <c r="H18" s="4" t="s">
        <v>21</v>
      </c>
      <c r="I18" s="5">
        <f>I19+I20+I21</f>
        <v>69176315.75</v>
      </c>
      <c r="J18" s="5">
        <f t="shared" ref="J18:P18" si="4">J19+J20+J21</f>
        <v>44738858</v>
      </c>
      <c r="K18" s="5">
        <f t="shared" si="4"/>
        <v>24437457.75</v>
      </c>
      <c r="L18" s="5">
        <f t="shared" si="4"/>
        <v>0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5">
        <f t="shared" si="4"/>
        <v>0</v>
      </c>
      <c r="Q18" s="5">
        <f t="shared" ref="Q18:T18" si="5">Q19+Q20+Q21</f>
        <v>0</v>
      </c>
      <c r="R18" s="5">
        <f t="shared" si="5"/>
        <v>0</v>
      </c>
      <c r="S18" s="5">
        <f t="shared" si="5"/>
        <v>0</v>
      </c>
      <c r="T18" s="5">
        <f t="shared" si="5"/>
        <v>0</v>
      </c>
    </row>
    <row r="19" spans="1:20" ht="21" customHeight="1" x14ac:dyDescent="0.25">
      <c r="A19" s="7">
        <v>11</v>
      </c>
      <c r="B19" s="6" t="s">
        <v>17</v>
      </c>
      <c r="C19" s="6"/>
      <c r="D19" s="7"/>
      <c r="E19" s="7"/>
      <c r="F19" s="7"/>
      <c r="G19" s="7"/>
      <c r="H19" s="7"/>
      <c r="I19" s="8">
        <f>J19+K19+L19+M19+N19+O19+P19</f>
        <v>23324500</v>
      </c>
      <c r="J19" s="8">
        <v>23324500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16.5" customHeight="1" x14ac:dyDescent="0.25">
      <c r="A20" s="7">
        <v>12</v>
      </c>
      <c r="B20" s="6" t="s">
        <v>18</v>
      </c>
      <c r="C20" s="6"/>
      <c r="D20" s="7"/>
      <c r="E20" s="7"/>
      <c r="F20" s="7"/>
      <c r="G20" s="7"/>
      <c r="H20" s="7"/>
      <c r="I20" s="8">
        <f t="shared" ref="I20:I21" si="6">J20+K20+L20+M20+N20+O20+P20</f>
        <v>27607900.399999999</v>
      </c>
      <c r="J20" s="8">
        <v>13016292</v>
      </c>
      <c r="K20" s="8">
        <v>14591608.4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16.5" customHeight="1" x14ac:dyDescent="0.25">
      <c r="A21" s="7">
        <v>13</v>
      </c>
      <c r="B21" s="6" t="s">
        <v>19</v>
      </c>
      <c r="C21" s="6"/>
      <c r="D21" s="7"/>
      <c r="E21" s="7"/>
      <c r="F21" s="7"/>
      <c r="G21" s="7"/>
      <c r="H21" s="7"/>
      <c r="I21" s="8">
        <f t="shared" si="6"/>
        <v>18243915.350000001</v>
      </c>
      <c r="J21" s="8">
        <v>8398066</v>
      </c>
      <c r="K21" s="8">
        <v>9845849.3499999996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52.5" customHeight="1" x14ac:dyDescent="0.25">
      <c r="A22" s="4">
        <v>15</v>
      </c>
      <c r="B22" s="3" t="s">
        <v>24</v>
      </c>
      <c r="C22" s="3" t="s">
        <v>26</v>
      </c>
      <c r="D22" s="4"/>
      <c r="E22" s="9">
        <v>10601.3</v>
      </c>
      <c r="F22" s="9">
        <v>10601.3</v>
      </c>
      <c r="G22" s="4" t="s">
        <v>16</v>
      </c>
      <c r="H22" s="4" t="s">
        <v>16</v>
      </c>
      <c r="I22" s="5">
        <f>I23+I24</f>
        <v>13275873</v>
      </c>
      <c r="J22" s="5">
        <f t="shared" ref="J22:P22" si="7">J23+J24</f>
        <v>10624760</v>
      </c>
      <c r="K22" s="5">
        <f t="shared" si="7"/>
        <v>2651113</v>
      </c>
      <c r="L22" s="5">
        <f t="shared" si="7"/>
        <v>0</v>
      </c>
      <c r="M22" s="5">
        <f t="shared" si="7"/>
        <v>0</v>
      </c>
      <c r="N22" s="5">
        <f t="shared" si="7"/>
        <v>0</v>
      </c>
      <c r="O22" s="5">
        <f t="shared" si="7"/>
        <v>0</v>
      </c>
      <c r="P22" s="5">
        <f t="shared" si="7"/>
        <v>0</v>
      </c>
      <c r="Q22" s="5">
        <f t="shared" ref="Q22:T22" si="8">Q23+Q24</f>
        <v>0</v>
      </c>
      <c r="R22" s="5">
        <f t="shared" si="8"/>
        <v>0</v>
      </c>
      <c r="S22" s="5">
        <f t="shared" si="8"/>
        <v>0</v>
      </c>
      <c r="T22" s="5">
        <f t="shared" si="8"/>
        <v>0</v>
      </c>
    </row>
    <row r="23" spans="1:20" ht="18" customHeight="1" x14ac:dyDescent="0.25">
      <c r="A23" s="7">
        <v>16</v>
      </c>
      <c r="B23" s="6" t="s">
        <v>18</v>
      </c>
      <c r="C23" s="6"/>
      <c r="D23" s="7"/>
      <c r="E23" s="7"/>
      <c r="F23" s="7"/>
      <c r="G23" s="7"/>
      <c r="H23" s="7"/>
      <c r="I23" s="8">
        <f>J23+K23+L23+M23+N23+O23+P23</f>
        <v>7980500</v>
      </c>
      <c r="J23" s="8">
        <v>6251000</v>
      </c>
      <c r="K23" s="8">
        <v>1729500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19.5" customHeight="1" x14ac:dyDescent="0.25">
      <c r="A24" s="7">
        <v>17</v>
      </c>
      <c r="B24" s="6" t="s">
        <v>19</v>
      </c>
      <c r="C24" s="6"/>
      <c r="D24" s="7"/>
      <c r="E24" s="7"/>
      <c r="F24" s="7"/>
      <c r="G24" s="7"/>
      <c r="H24" s="7"/>
      <c r="I24" s="8">
        <f>J24+K24+L24+M24+N24+O24+P24</f>
        <v>5295373</v>
      </c>
      <c r="J24" s="8">
        <v>4373760</v>
      </c>
      <c r="K24" s="8">
        <v>921613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5" spans="1:20" ht="96" customHeight="1" x14ac:dyDescent="0.25">
      <c r="A25" s="4">
        <v>18</v>
      </c>
      <c r="B25" s="3" t="s">
        <v>30</v>
      </c>
      <c r="C25" s="3" t="s">
        <v>31</v>
      </c>
      <c r="D25" s="4"/>
      <c r="E25" s="9">
        <v>252941.58</v>
      </c>
      <c r="F25" s="9">
        <v>284074.23999999999</v>
      </c>
      <c r="G25" s="4" t="s">
        <v>34</v>
      </c>
      <c r="H25" s="4" t="s">
        <v>37</v>
      </c>
      <c r="I25" s="5">
        <f>J25+K25+L25+M25+N25+O25+P25+Q25</f>
        <v>284074.23999999999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4261.8999999999996</v>
      </c>
      <c r="P25" s="5">
        <f>P26+P27</f>
        <v>179079.894</v>
      </c>
      <c r="Q25" s="5">
        <f>Q26+Q27</f>
        <v>100732.446</v>
      </c>
      <c r="R25" s="5">
        <f t="shared" ref="R25:T25" si="9">R26+R27</f>
        <v>0</v>
      </c>
      <c r="S25" s="5">
        <f t="shared" si="9"/>
        <v>0</v>
      </c>
      <c r="T25" s="5">
        <f t="shared" si="9"/>
        <v>0</v>
      </c>
    </row>
    <row r="26" spans="1:20" ht="18" customHeight="1" x14ac:dyDescent="0.25">
      <c r="A26" s="7">
        <v>19</v>
      </c>
      <c r="B26" s="6" t="s">
        <v>18</v>
      </c>
      <c r="C26" s="6"/>
      <c r="D26" s="7"/>
      <c r="E26" s="7"/>
      <c r="F26" s="7"/>
      <c r="G26" s="7"/>
      <c r="H26" s="7"/>
      <c r="I26" s="13">
        <f t="shared" ref="I26:I27" si="10">J26+K26+L26+M26+N26+O26+P26+Q26</f>
        <v>251831.106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151098.66</v>
      </c>
      <c r="Q26" s="8">
        <v>100732.446</v>
      </c>
      <c r="R26" s="8">
        <v>0</v>
      </c>
      <c r="S26" s="8">
        <v>0</v>
      </c>
      <c r="T26" s="8">
        <v>0</v>
      </c>
    </row>
    <row r="27" spans="1:20" ht="19.5" customHeight="1" x14ac:dyDescent="0.25">
      <c r="A27" s="7">
        <v>20</v>
      </c>
      <c r="B27" s="6" t="s">
        <v>19</v>
      </c>
      <c r="C27" s="6"/>
      <c r="D27" s="7"/>
      <c r="E27" s="7"/>
      <c r="F27" s="7"/>
      <c r="G27" s="7"/>
      <c r="H27" s="7"/>
      <c r="I27" s="13">
        <f t="shared" si="10"/>
        <v>32243.133999999998</v>
      </c>
      <c r="J27" s="8">
        <v>0</v>
      </c>
      <c r="K27" s="8">
        <v>0</v>
      </c>
      <c r="L27" s="8">
        <v>0</v>
      </c>
      <c r="M27" s="8">
        <v>0</v>
      </c>
      <c r="N27" s="8">
        <v>4261.8999999999996</v>
      </c>
      <c r="O27" s="8">
        <v>0</v>
      </c>
      <c r="P27" s="8">
        <v>27981.234</v>
      </c>
      <c r="Q27" s="8">
        <v>0</v>
      </c>
      <c r="R27" s="8">
        <v>0</v>
      </c>
      <c r="S27" s="8">
        <v>0</v>
      </c>
      <c r="T27" s="8">
        <v>0</v>
      </c>
    </row>
    <row r="28" spans="1:20" s="16" customFormat="1" ht="72.75" customHeight="1" x14ac:dyDescent="0.25">
      <c r="A28" s="7">
        <v>21</v>
      </c>
      <c r="B28" s="14" t="s">
        <v>45</v>
      </c>
      <c r="C28" s="14" t="s">
        <v>47</v>
      </c>
      <c r="D28" s="11"/>
      <c r="E28" s="17">
        <v>190000</v>
      </c>
      <c r="F28" s="17">
        <v>190000</v>
      </c>
      <c r="G28" s="11" t="s">
        <v>46</v>
      </c>
      <c r="H28" s="11" t="s">
        <v>46</v>
      </c>
      <c r="I28" s="5">
        <v>190000</v>
      </c>
      <c r="J28" s="15">
        <f>J29+J30</f>
        <v>0</v>
      </c>
      <c r="K28" s="15">
        <f t="shared" ref="K28:T28" si="11">K29+K30</f>
        <v>0</v>
      </c>
      <c r="L28" s="15">
        <f t="shared" si="11"/>
        <v>0</v>
      </c>
      <c r="M28" s="15">
        <f t="shared" si="11"/>
        <v>0</v>
      </c>
      <c r="N28" s="15">
        <f t="shared" si="11"/>
        <v>0</v>
      </c>
      <c r="O28" s="15">
        <f t="shared" si="11"/>
        <v>0</v>
      </c>
      <c r="P28" s="15">
        <f t="shared" si="11"/>
        <v>0</v>
      </c>
      <c r="Q28" s="15">
        <f t="shared" si="11"/>
        <v>0</v>
      </c>
      <c r="R28" s="15">
        <f t="shared" si="11"/>
        <v>190000</v>
      </c>
      <c r="S28" s="15">
        <f t="shared" si="11"/>
        <v>0</v>
      </c>
      <c r="T28" s="15">
        <f t="shared" si="11"/>
        <v>0</v>
      </c>
    </row>
    <row r="29" spans="1:20" ht="19.5" customHeight="1" x14ac:dyDescent="0.25">
      <c r="A29" s="7">
        <v>22</v>
      </c>
      <c r="B29" s="6" t="s">
        <v>18</v>
      </c>
      <c r="C29" s="6"/>
      <c r="D29" s="7"/>
      <c r="E29" s="7"/>
      <c r="F29" s="7"/>
      <c r="G29" s="7"/>
      <c r="H29" s="7"/>
      <c r="I29" s="13">
        <v>171000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171000</v>
      </c>
      <c r="S29" s="8">
        <v>0</v>
      </c>
      <c r="T29" s="8">
        <v>0</v>
      </c>
    </row>
    <row r="30" spans="1:20" ht="19.5" customHeight="1" x14ac:dyDescent="0.25">
      <c r="A30" s="7">
        <v>23</v>
      </c>
      <c r="B30" s="6" t="s">
        <v>19</v>
      </c>
      <c r="C30" s="6"/>
      <c r="D30" s="7"/>
      <c r="E30" s="7"/>
      <c r="F30" s="7"/>
      <c r="G30" s="7"/>
      <c r="H30" s="7"/>
      <c r="I30" s="13">
        <v>19000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19000</v>
      </c>
      <c r="S30" s="8">
        <v>0</v>
      </c>
      <c r="T30" s="8">
        <v>0</v>
      </c>
    </row>
    <row r="31" spans="1:20" ht="52.5" customHeight="1" x14ac:dyDescent="0.25">
      <c r="A31" s="7">
        <v>24</v>
      </c>
      <c r="B31" s="3" t="s">
        <v>32</v>
      </c>
      <c r="C31" s="3" t="s">
        <v>33</v>
      </c>
      <c r="D31" s="4"/>
      <c r="E31" s="9">
        <v>27247.61</v>
      </c>
      <c r="F31" s="9">
        <v>27247.61</v>
      </c>
      <c r="G31" s="4" t="s">
        <v>34</v>
      </c>
      <c r="H31" s="4" t="s">
        <v>36</v>
      </c>
      <c r="I31" s="5">
        <f>I32+I33</f>
        <v>27247.610999999997</v>
      </c>
      <c r="J31" s="5">
        <f t="shared" ref="J31:P31" si="12">J32+J33</f>
        <v>0</v>
      </c>
      <c r="K31" s="5">
        <f t="shared" si="12"/>
        <v>0</v>
      </c>
      <c r="L31" s="5">
        <f t="shared" si="12"/>
        <v>0</v>
      </c>
      <c r="M31" s="5">
        <f t="shared" si="12"/>
        <v>0</v>
      </c>
      <c r="N31" s="5">
        <f t="shared" si="12"/>
        <v>0</v>
      </c>
      <c r="O31" s="5">
        <f t="shared" si="12"/>
        <v>0</v>
      </c>
      <c r="P31" s="5">
        <f t="shared" si="12"/>
        <v>27247.610999999997</v>
      </c>
      <c r="Q31" s="5">
        <f t="shared" ref="Q31:T31" si="13">Q32+Q33</f>
        <v>0</v>
      </c>
      <c r="R31" s="5">
        <f t="shared" si="13"/>
        <v>0</v>
      </c>
      <c r="S31" s="5">
        <f t="shared" si="13"/>
        <v>0</v>
      </c>
      <c r="T31" s="5">
        <f t="shared" si="13"/>
        <v>0</v>
      </c>
    </row>
    <row r="32" spans="1:20" ht="18" customHeight="1" x14ac:dyDescent="0.25">
      <c r="A32" s="7">
        <v>25</v>
      </c>
      <c r="B32" s="6" t="s">
        <v>18</v>
      </c>
      <c r="C32" s="6"/>
      <c r="D32" s="7"/>
      <c r="E32" s="7"/>
      <c r="F32" s="7"/>
      <c r="G32" s="7"/>
      <c r="H32" s="7"/>
      <c r="I32" s="8">
        <f>J32+K32+L32+M32+N32+O32+P32</f>
        <v>24522.85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24522.85</v>
      </c>
      <c r="Q32" s="8">
        <v>0</v>
      </c>
      <c r="R32" s="8">
        <v>0</v>
      </c>
      <c r="S32" s="8">
        <v>0</v>
      </c>
      <c r="T32" s="8">
        <v>0</v>
      </c>
    </row>
    <row r="33" spans="1:20" ht="19.5" customHeight="1" x14ac:dyDescent="0.25">
      <c r="A33" s="7">
        <v>26</v>
      </c>
      <c r="B33" s="6" t="s">
        <v>19</v>
      </c>
      <c r="C33" s="6"/>
      <c r="D33" s="7"/>
      <c r="E33" s="7"/>
      <c r="F33" s="7"/>
      <c r="G33" s="7"/>
      <c r="H33" s="7"/>
      <c r="I33" s="8">
        <f>J33+K33+L33+M33+N33+O33+P33</f>
        <v>2724.761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2724.761</v>
      </c>
      <c r="Q33" s="8">
        <v>0</v>
      </c>
      <c r="R33" s="8">
        <v>0</v>
      </c>
      <c r="S33" s="8">
        <v>0</v>
      </c>
      <c r="T33" s="8">
        <v>0</v>
      </c>
    </row>
    <row r="34" spans="1:20" ht="52.5" customHeight="1" x14ac:dyDescent="0.25">
      <c r="A34" s="7">
        <v>27</v>
      </c>
      <c r="B34" s="3" t="s">
        <v>38</v>
      </c>
      <c r="C34" s="3" t="s">
        <v>35</v>
      </c>
      <c r="D34" s="4"/>
      <c r="E34" s="9">
        <v>21419.65</v>
      </c>
      <c r="F34" s="9">
        <v>21419.65</v>
      </c>
      <c r="G34" s="4" t="s">
        <v>37</v>
      </c>
      <c r="H34" s="4" t="s">
        <v>37</v>
      </c>
      <c r="I34" s="5">
        <f>J34+K34+L34+M34+N34+O34+P34+Q34+R34+S34+T34</f>
        <v>21419.645</v>
      </c>
      <c r="J34" s="5">
        <f t="shared" ref="J34:P34" si="14">J35+J36</f>
        <v>0</v>
      </c>
      <c r="K34" s="5">
        <f t="shared" si="14"/>
        <v>0</v>
      </c>
      <c r="L34" s="5">
        <f t="shared" si="14"/>
        <v>0</v>
      </c>
      <c r="M34" s="5">
        <f t="shared" si="14"/>
        <v>0</v>
      </c>
      <c r="N34" s="5">
        <f t="shared" si="14"/>
        <v>0</v>
      </c>
      <c r="O34" s="5">
        <f t="shared" si="14"/>
        <v>0</v>
      </c>
      <c r="P34" s="5">
        <f t="shared" si="14"/>
        <v>0</v>
      </c>
      <c r="Q34" s="5">
        <f t="shared" ref="Q34:T34" si="15">Q35+Q36</f>
        <v>0</v>
      </c>
      <c r="R34" s="5">
        <f t="shared" si="15"/>
        <v>21419.645</v>
      </c>
      <c r="S34" s="5">
        <f t="shared" si="15"/>
        <v>0</v>
      </c>
      <c r="T34" s="5">
        <f t="shared" si="15"/>
        <v>0</v>
      </c>
    </row>
    <row r="35" spans="1:20" ht="18" customHeight="1" x14ac:dyDescent="0.25">
      <c r="A35" s="7">
        <v>28</v>
      </c>
      <c r="B35" s="6" t="s">
        <v>18</v>
      </c>
      <c r="C35" s="6"/>
      <c r="D35" s="7"/>
      <c r="E35" s="7"/>
      <c r="F35" s="7"/>
      <c r="G35" s="7"/>
      <c r="H35" s="7"/>
      <c r="I35" s="8">
        <f>J35+K35+L35+M35+N35+O35+P35</f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19277.68</v>
      </c>
      <c r="S35" s="8">
        <v>0</v>
      </c>
      <c r="T35" s="8">
        <v>0</v>
      </c>
    </row>
    <row r="36" spans="1:20" ht="19.5" customHeight="1" x14ac:dyDescent="0.25">
      <c r="A36" s="7">
        <v>29</v>
      </c>
      <c r="B36" s="6" t="s">
        <v>19</v>
      </c>
      <c r="C36" s="6"/>
      <c r="D36" s="7"/>
      <c r="E36" s="7"/>
      <c r="F36" s="7"/>
      <c r="G36" s="7"/>
      <c r="H36" s="7"/>
      <c r="I36" s="8">
        <f>J36+K36+L36+M36+N36+O36+P36</f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2141.9650000000001</v>
      </c>
      <c r="S36" s="8">
        <v>0</v>
      </c>
      <c r="T36" s="8">
        <v>0</v>
      </c>
    </row>
    <row r="37" spans="1:20" ht="64.5" customHeight="1" x14ac:dyDescent="0.25">
      <c r="A37" s="7">
        <v>30</v>
      </c>
      <c r="B37" s="3" t="s">
        <v>39</v>
      </c>
      <c r="C37" s="3" t="s">
        <v>40</v>
      </c>
      <c r="D37" s="4"/>
      <c r="E37" s="9">
        <v>10000</v>
      </c>
      <c r="F37" s="9">
        <v>10000</v>
      </c>
      <c r="G37" s="4" t="s">
        <v>43</v>
      </c>
      <c r="H37" s="4" t="s">
        <v>43</v>
      </c>
      <c r="I37" s="5">
        <f>I38+I39</f>
        <v>10000</v>
      </c>
      <c r="J37" s="5">
        <f t="shared" ref="J37:T37" si="16">J38+J39</f>
        <v>0</v>
      </c>
      <c r="K37" s="5">
        <f t="shared" si="16"/>
        <v>0</v>
      </c>
      <c r="L37" s="5">
        <f t="shared" si="16"/>
        <v>0</v>
      </c>
      <c r="M37" s="5">
        <f t="shared" si="16"/>
        <v>0</v>
      </c>
      <c r="N37" s="5">
        <f t="shared" si="16"/>
        <v>0</v>
      </c>
      <c r="O37" s="5">
        <f t="shared" si="16"/>
        <v>10000</v>
      </c>
      <c r="P37" s="5">
        <f t="shared" si="16"/>
        <v>0</v>
      </c>
      <c r="Q37" s="5">
        <f t="shared" si="16"/>
        <v>0</v>
      </c>
      <c r="R37" s="5">
        <f t="shared" si="16"/>
        <v>0</v>
      </c>
      <c r="S37" s="5">
        <f t="shared" si="16"/>
        <v>0</v>
      </c>
      <c r="T37" s="5">
        <f t="shared" si="16"/>
        <v>0</v>
      </c>
    </row>
    <row r="38" spans="1:20" ht="18" customHeight="1" x14ac:dyDescent="0.25">
      <c r="A38" s="7">
        <v>31</v>
      </c>
      <c r="B38" s="6" t="s">
        <v>18</v>
      </c>
      <c r="C38" s="6"/>
      <c r="D38" s="7"/>
      <c r="E38" s="7"/>
      <c r="F38" s="7"/>
      <c r="G38" s="7"/>
      <c r="H38" s="7"/>
      <c r="I38" s="8">
        <f>J38+K38+L38+M38+N38+O38+P38</f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</row>
    <row r="39" spans="1:20" ht="19.5" customHeight="1" x14ac:dyDescent="0.25">
      <c r="A39" s="7">
        <v>32</v>
      </c>
      <c r="B39" s="6" t="s">
        <v>19</v>
      </c>
      <c r="C39" s="6"/>
      <c r="D39" s="7"/>
      <c r="E39" s="7"/>
      <c r="F39" s="7"/>
      <c r="G39" s="7"/>
      <c r="H39" s="7"/>
      <c r="I39" s="8">
        <f>J39+K39+L39+M39+N39+O39+P39</f>
        <v>10000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10000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 ht="70.5" customHeight="1" x14ac:dyDescent="0.25">
      <c r="A40" s="7">
        <v>33</v>
      </c>
      <c r="B40" s="3" t="s">
        <v>41</v>
      </c>
      <c r="C40" s="3" t="s">
        <v>42</v>
      </c>
      <c r="D40" s="4"/>
      <c r="E40" s="9">
        <v>54685.08</v>
      </c>
      <c r="F40" s="9">
        <v>54685.08</v>
      </c>
      <c r="G40" s="4" t="s">
        <v>37</v>
      </c>
      <c r="H40" s="4" t="s">
        <v>37</v>
      </c>
      <c r="I40" s="5">
        <f>I41+I42</f>
        <v>54685.077999999994</v>
      </c>
      <c r="J40" s="5">
        <f t="shared" ref="J40:T40" si="17">J41+J42</f>
        <v>0</v>
      </c>
      <c r="K40" s="5">
        <f t="shared" si="17"/>
        <v>0</v>
      </c>
      <c r="L40" s="5">
        <f t="shared" si="17"/>
        <v>0</v>
      </c>
      <c r="M40" s="5">
        <f t="shared" si="17"/>
        <v>0</v>
      </c>
      <c r="N40" s="5">
        <f t="shared" si="17"/>
        <v>0</v>
      </c>
      <c r="O40" s="5">
        <f t="shared" si="17"/>
        <v>0</v>
      </c>
      <c r="P40" s="5">
        <f t="shared" si="17"/>
        <v>0</v>
      </c>
      <c r="Q40" s="5">
        <f t="shared" si="17"/>
        <v>54685.077999999994</v>
      </c>
      <c r="R40" s="5">
        <f t="shared" si="17"/>
        <v>0</v>
      </c>
      <c r="S40" s="5">
        <f t="shared" si="17"/>
        <v>0</v>
      </c>
      <c r="T40" s="5">
        <f t="shared" si="17"/>
        <v>0</v>
      </c>
    </row>
    <row r="41" spans="1:20" ht="18" customHeight="1" x14ac:dyDescent="0.25">
      <c r="A41" s="7">
        <v>34</v>
      </c>
      <c r="B41" s="6" t="s">
        <v>18</v>
      </c>
      <c r="C41" s="6"/>
      <c r="D41" s="7"/>
      <c r="E41" s="7"/>
      <c r="F41" s="7"/>
      <c r="G41" s="7"/>
      <c r="H41" s="7"/>
      <c r="I41" s="8">
        <v>49219.27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49219.27</v>
      </c>
      <c r="R41" s="8">
        <v>0</v>
      </c>
      <c r="S41" s="8">
        <v>0</v>
      </c>
      <c r="T41" s="8">
        <v>0</v>
      </c>
    </row>
    <row r="42" spans="1:20" ht="19.5" customHeight="1" x14ac:dyDescent="0.25">
      <c r="A42" s="7">
        <v>35</v>
      </c>
      <c r="B42" s="6" t="s">
        <v>19</v>
      </c>
      <c r="C42" s="6"/>
      <c r="D42" s="7"/>
      <c r="E42" s="7"/>
      <c r="F42" s="7"/>
      <c r="G42" s="7"/>
      <c r="H42" s="7"/>
      <c r="I42" s="8">
        <v>5465.808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5465.808</v>
      </c>
      <c r="R42" s="8">
        <v>0</v>
      </c>
      <c r="S42" s="8">
        <v>0</v>
      </c>
      <c r="T42" s="8">
        <v>0</v>
      </c>
    </row>
  </sheetData>
  <mergeCells count="27">
    <mergeCell ref="Q2:T2"/>
    <mergeCell ref="Q3:T3"/>
    <mergeCell ref="Q4:T4"/>
    <mergeCell ref="E3:E4"/>
    <mergeCell ref="G8:H8"/>
    <mergeCell ref="F3:F4"/>
    <mergeCell ref="I8:T8"/>
    <mergeCell ref="A5:T5"/>
    <mergeCell ref="A6:S6"/>
    <mergeCell ref="A7:T7"/>
    <mergeCell ref="M3:P3"/>
    <mergeCell ref="M4:P4"/>
    <mergeCell ref="G3:G4"/>
    <mergeCell ref="H3:H4"/>
    <mergeCell ref="I3:I4"/>
    <mergeCell ref="J3:J4"/>
    <mergeCell ref="K3:K4"/>
    <mergeCell ref="A8:A9"/>
    <mergeCell ref="B8:B9"/>
    <mergeCell ref="C8:C9"/>
    <mergeCell ref="D8:D9"/>
    <mergeCell ref="E8:F8"/>
    <mergeCell ref="L3:L4"/>
    <mergeCell ref="A3:A4"/>
    <mergeCell ref="B3:B4"/>
    <mergeCell ref="C3:C4"/>
    <mergeCell ref="D3:D4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2019-05-14T06:13:10Z</dcterms:modified>
</cp:coreProperties>
</file>