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8" i="1" l="1"/>
  <c r="I27" i="1"/>
  <c r="P26" i="1"/>
  <c r="O26" i="1"/>
  <c r="N26" i="1"/>
  <c r="M26" i="1"/>
  <c r="L26" i="1"/>
  <c r="K26" i="1"/>
  <c r="J26" i="1"/>
  <c r="I26" i="1"/>
  <c r="I25" i="1"/>
  <c r="I23" i="1" s="1"/>
  <c r="I24" i="1"/>
  <c r="P23" i="1"/>
  <c r="O23" i="1"/>
  <c r="N23" i="1"/>
  <c r="M23" i="1"/>
  <c r="L23" i="1"/>
  <c r="K23" i="1"/>
  <c r="J23" i="1"/>
  <c r="I22" i="1" l="1"/>
  <c r="I20" i="1" s="1"/>
  <c r="I21" i="1"/>
  <c r="J20" i="1"/>
  <c r="K20" i="1"/>
  <c r="L20" i="1"/>
  <c r="M20" i="1"/>
  <c r="N20" i="1"/>
  <c r="O20" i="1"/>
  <c r="P20" i="1"/>
  <c r="I18" i="1"/>
  <c r="I19" i="1"/>
  <c r="I16" i="1" s="1"/>
  <c r="I17" i="1"/>
  <c r="J16" i="1"/>
  <c r="K16" i="1"/>
  <c r="L16" i="1"/>
  <c r="M16" i="1"/>
  <c r="N16" i="1"/>
  <c r="O16" i="1"/>
  <c r="P16" i="1"/>
  <c r="I15" i="1"/>
  <c r="I14" i="1"/>
  <c r="J13" i="1"/>
  <c r="K13" i="1"/>
  <c r="L13" i="1"/>
  <c r="M13" i="1"/>
  <c r="N13" i="1"/>
  <c r="O13" i="1"/>
  <c r="P13" i="1"/>
  <c r="I12" i="1"/>
  <c r="I11" i="1"/>
  <c r="I10" i="1"/>
  <c r="J9" i="1"/>
  <c r="K9" i="1"/>
  <c r="L9" i="1"/>
  <c r="M9" i="1"/>
  <c r="N9" i="1"/>
  <c r="O9" i="1"/>
  <c r="P9" i="1"/>
  <c r="I13" i="1" l="1"/>
  <c r="I9" i="1"/>
</calcChain>
</file>

<file path=xl/sharedStrings.xml><?xml version="1.0" encoding="utf-8"?>
<sst xmlns="http://schemas.openxmlformats.org/spreadsheetml/2006/main" count="57" uniqueCount="38">
  <si>
    <t>№ строки</t>
  </si>
  <si>
    <t>Наименование объекта капитального строительства/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</si>
  <si>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</si>
  <si>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</si>
  <si>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объекта:</t>
  </si>
  <si>
    <t>Сроки строительства (проектно-сметных работ, экспертизы проектно-сметной документации)</t>
  </si>
  <si>
    <t>Объёмы финансирования</t>
  </si>
  <si>
    <t>в текущих ценах (на момент составления проектно-сметной документации)</t>
  </si>
  <si>
    <t>в ценах, соответствующих лет реализации проекта</t>
  </si>
  <si>
    <t>начало</t>
  </si>
  <si>
    <t>ввод (завершение)</t>
  </si>
  <si>
    <t>всего</t>
  </si>
  <si>
    <t>Дошкольное образовательное учреждение на 150 мест в с. Криулино</t>
  </si>
  <si>
    <t>с. Криулино, ул.П.Е.Голенищева,1</t>
  </si>
  <si>
    <t xml:space="preserve">115 494,9   </t>
  </si>
  <si>
    <t>2013 г.</t>
  </si>
  <si>
    <t>2014 г.</t>
  </si>
  <si>
    <t>федеральный бюджет</t>
  </si>
  <si>
    <t>областной бюджет</t>
  </si>
  <si>
    <t>местный бюджет</t>
  </si>
  <si>
    <t>Дошкольное образовательное учреждение на 150 мест в д. Приданниково</t>
  </si>
  <si>
    <t>2015 г.</t>
  </si>
  <si>
    <t>Дошкольное  образовательное учреждение на 90 мест в с.Русская Тавра</t>
  </si>
  <si>
    <t>с.Русская Тавра, ул. Мира,38а</t>
  </si>
  <si>
    <t>Открытое плоскостное спортивное сооружение МАОУ Приданниковская СОШ МО Красноуфимский округ</t>
  </si>
  <si>
    <t>д.Приданниково, ул.Солнечная,9</t>
  </si>
  <si>
    <t>д.Приданниково, ул. Первомайская, 1А</t>
  </si>
  <si>
    <t xml:space="preserve">Приложение № 3 к муниципальной программе  </t>
  </si>
  <si>
    <t>«Развитие системы образования в муниципальном образовании Красноуфимский округ до 2020 года»</t>
  </si>
  <si>
    <t>ПЕРЕЧЕНЬ</t>
  </si>
  <si>
    <t>объектов капитального строительства для бюджетных инвестиций</t>
  </si>
  <si>
    <t>Строительство нового здания образовательной организации «Муниципальное казенное общеобразовательное учреждение «Нижнеиргинская средняя общеобразовательная школа» мощностью 150 мест</t>
  </si>
  <si>
    <t>с.Нижнеиргинское, уо.Октябрьская,18</t>
  </si>
  <si>
    <t>2019  г.</t>
  </si>
  <si>
    <t>2019 г.</t>
  </si>
  <si>
    <t xml:space="preserve">Реконструкция стадиона МАОУ "Натальинская средняя общеобразовательная школа"  </t>
  </si>
  <si>
    <t>п.г.т Натальинск, ул.Садовая,36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</si>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</sst>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16" workbookViewId="0">
      <selection activeCell="B23" sqref="B23"/>
    </sheetView>
  </sheetViews>
  <sheetFormatPr defaultRowHeight="15" x14ac:dyDescent="0.25"/>
  <cols>
    <col min="2" max="2" width="29.5703125" customWidth="1"/>
    <col min="3" max="3" width="18.42578125" customWidth="1"/>
    <col min="5" max="5" width="10.5703125" customWidth="1"/>
    <col min="6" max="6" width="10.28515625" customWidth="1"/>
    <col min="9" max="9" width="15.140625" customWidth="1"/>
    <col min="10" max="10" width="15" customWidth="1"/>
    <col min="11" max="11" width="13.42578125" customWidth="1"/>
    <col min="12" max="12" width="11.140625" customWidth="1"/>
    <col min="15" max="15" width="11.42578125" customWidth="1"/>
  </cols>
  <sheetData>
    <row r="1" spans="1:16" ht="27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1" t="s">
        <v>27</v>
      </c>
      <c r="N1" s="21"/>
      <c r="O1" s="21"/>
      <c r="P1" s="21"/>
    </row>
    <row r="2" spans="1:16" ht="46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1" t="s">
        <v>28</v>
      </c>
      <c r="N2" s="21"/>
      <c r="O2" s="21"/>
      <c r="P2" s="21"/>
    </row>
    <row r="3" spans="1:16" x14ac:dyDescent="0.25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</row>
    <row r="4" spans="1:16" x14ac:dyDescent="0.25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3"/>
      <c r="P4" s="23"/>
    </row>
    <row r="5" spans="1:16" ht="15.75" customHeight="1" thickBot="1" x14ac:dyDescent="0.3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</row>
    <row r="6" spans="1:16" ht="101.25" customHeight="1" thickBot="1" x14ac:dyDescent="0.3">
      <c r="A6" s="18" t="s">
        <v>0</v>
      </c>
      <c r="B6" s="18" t="s">
        <v>1</v>
      </c>
      <c r="C6" s="18" t="s">
        <v>2</v>
      </c>
      <c r="D6" s="18" t="s">
        <v>3</v>
      </c>
      <c r="E6" s="15" t="s">
        <v>4</v>
      </c>
      <c r="F6" s="20"/>
      <c r="G6" s="13" t="s">
        <v>5</v>
      </c>
      <c r="H6" s="14"/>
      <c r="I6" s="15" t="s">
        <v>6</v>
      </c>
      <c r="J6" s="16"/>
      <c r="K6" s="16"/>
      <c r="L6" s="16"/>
      <c r="M6" s="16"/>
      <c r="N6" s="16"/>
      <c r="O6" s="16"/>
      <c r="P6" s="14"/>
    </row>
    <row r="7" spans="1:16" ht="102.75" thickBot="1" x14ac:dyDescent="0.3">
      <c r="A7" s="19"/>
      <c r="B7" s="19"/>
      <c r="C7" s="19"/>
      <c r="D7" s="19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>
        <v>2014</v>
      </c>
      <c r="K7" s="5">
        <v>2015</v>
      </c>
      <c r="L7" s="5">
        <v>2016</v>
      </c>
      <c r="M7" s="5">
        <v>2017</v>
      </c>
      <c r="N7" s="5">
        <v>2018</v>
      </c>
      <c r="O7" s="5">
        <v>2019</v>
      </c>
      <c r="P7" s="5">
        <v>2020</v>
      </c>
    </row>
    <row r="8" spans="1:16" ht="15.75" thickBot="1" x14ac:dyDescent="0.3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ht="42.75" customHeight="1" thickBot="1" x14ac:dyDescent="0.3">
      <c r="A9" s="1">
        <v>3</v>
      </c>
      <c r="B9" s="2" t="s">
        <v>12</v>
      </c>
      <c r="C9" s="2" t="s">
        <v>13</v>
      </c>
      <c r="D9" s="8"/>
      <c r="E9" s="8" t="s">
        <v>14</v>
      </c>
      <c r="F9" s="8" t="s">
        <v>14</v>
      </c>
      <c r="G9" s="8" t="s">
        <v>15</v>
      </c>
      <c r="H9" s="8" t="s">
        <v>16</v>
      </c>
      <c r="I9" s="11">
        <f>I10+I11+I12</f>
        <v>115494881.46000001</v>
      </c>
      <c r="J9" s="11">
        <f t="shared" ref="J9:P9" si="0">J10+J11+J12</f>
        <v>101653116</v>
      </c>
      <c r="K9" s="11">
        <f t="shared" si="0"/>
        <v>13841765.460000001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</row>
    <row r="10" spans="1:16" ht="18" customHeight="1" thickBot="1" x14ac:dyDescent="0.3">
      <c r="A10" s="3">
        <v>4</v>
      </c>
      <c r="B10" s="4" t="s">
        <v>17</v>
      </c>
      <c r="C10" s="4"/>
      <c r="D10" s="10"/>
      <c r="E10" s="10"/>
      <c r="F10" s="10"/>
      <c r="G10" s="10"/>
      <c r="H10" s="10"/>
      <c r="I10" s="12">
        <f>J10+K10+L10+M10+N10+O10+P10</f>
        <v>38874200</v>
      </c>
      <c r="J10" s="12">
        <v>38874200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ht="17.25" customHeight="1" thickBot="1" x14ac:dyDescent="0.3">
      <c r="A11" s="3">
        <v>5</v>
      </c>
      <c r="B11" s="4" t="s">
        <v>18</v>
      </c>
      <c r="C11" s="4"/>
      <c r="D11" s="10"/>
      <c r="E11" s="10"/>
      <c r="F11" s="10"/>
      <c r="G11" s="10"/>
      <c r="H11" s="10"/>
      <c r="I11" s="12">
        <f>J11+K11+L11+M11+N11+O11+P11</f>
        <v>46013000</v>
      </c>
      <c r="J11" s="12">
        <v>46013000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18.75" customHeight="1" thickBot="1" x14ac:dyDescent="0.3">
      <c r="A12" s="3">
        <v>6</v>
      </c>
      <c r="B12" s="4" t="s">
        <v>19</v>
      </c>
      <c r="C12" s="4"/>
      <c r="D12" s="10"/>
      <c r="E12" s="10"/>
      <c r="F12" s="10"/>
      <c r="G12" s="10"/>
      <c r="H12" s="10"/>
      <c r="I12" s="12">
        <f>J12+K12+L12+M12+N12+O12+P12</f>
        <v>30607681.460000001</v>
      </c>
      <c r="J12" s="12">
        <v>16765916</v>
      </c>
      <c r="K12" s="12">
        <v>13841765.460000001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ht="39" thickBot="1" x14ac:dyDescent="0.3">
      <c r="A13" s="1">
        <v>7</v>
      </c>
      <c r="B13" s="2" t="s">
        <v>20</v>
      </c>
      <c r="C13" s="2" t="s">
        <v>25</v>
      </c>
      <c r="D13" s="8"/>
      <c r="E13" s="9">
        <v>104363.5</v>
      </c>
      <c r="F13" s="9">
        <v>104363.5</v>
      </c>
      <c r="G13" s="8" t="s">
        <v>15</v>
      </c>
      <c r="H13" s="8" t="s">
        <v>21</v>
      </c>
      <c r="I13" s="11">
        <f>I14+I15</f>
        <v>102904753.23</v>
      </c>
      <c r="J13" s="11">
        <f t="shared" ref="J13:P13" si="1">J14+J15</f>
        <v>23634000</v>
      </c>
      <c r="K13" s="11">
        <f t="shared" si="1"/>
        <v>79270753.230000004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 t="shared" si="1"/>
        <v>0</v>
      </c>
    </row>
    <row r="14" spans="1:16" ht="15.75" customHeight="1" thickBot="1" x14ac:dyDescent="0.3">
      <c r="A14" s="3">
        <v>8</v>
      </c>
      <c r="B14" s="4" t="s">
        <v>18</v>
      </c>
      <c r="C14" s="4"/>
      <c r="D14" s="10"/>
      <c r="E14" s="10"/>
      <c r="F14" s="10"/>
      <c r="G14" s="10"/>
      <c r="H14" s="10"/>
      <c r="I14" s="12">
        <f>J14+K14+L14+M14+N14+O14+P14</f>
        <v>80999400</v>
      </c>
      <c r="J14" s="12">
        <v>19200000</v>
      </c>
      <c r="K14" s="12">
        <v>61799400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ht="15.75" customHeight="1" thickBot="1" x14ac:dyDescent="0.3">
      <c r="A15" s="3">
        <v>9</v>
      </c>
      <c r="B15" s="4" t="s">
        <v>19</v>
      </c>
      <c r="C15" s="4"/>
      <c r="D15" s="10"/>
      <c r="E15" s="10"/>
      <c r="F15" s="10"/>
      <c r="G15" s="10"/>
      <c r="H15" s="10"/>
      <c r="I15" s="12">
        <f>J15+K15+L15+M15+N15+O15+P15</f>
        <v>21905353.23</v>
      </c>
      <c r="J15" s="12">
        <v>4434000</v>
      </c>
      <c r="K15" s="12">
        <v>17471353.23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43.5" customHeight="1" thickBot="1" x14ac:dyDescent="0.3">
      <c r="A16" s="1">
        <v>10</v>
      </c>
      <c r="B16" s="2" t="s">
        <v>22</v>
      </c>
      <c r="C16" s="2" t="s">
        <v>23</v>
      </c>
      <c r="D16" s="8"/>
      <c r="E16" s="9">
        <v>65597.899999999994</v>
      </c>
      <c r="F16" s="9">
        <v>65597.899999999994</v>
      </c>
      <c r="G16" s="8" t="s">
        <v>15</v>
      </c>
      <c r="H16" s="8" t="s">
        <v>21</v>
      </c>
      <c r="I16" s="11">
        <f>I17+I18+I19</f>
        <v>69176315.75</v>
      </c>
      <c r="J16" s="11">
        <f t="shared" ref="J16:P16" si="2">J17+J18+J19</f>
        <v>44738858</v>
      </c>
      <c r="K16" s="11">
        <f t="shared" si="2"/>
        <v>24437457.75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</row>
    <row r="17" spans="1:16" ht="21" customHeight="1" thickBot="1" x14ac:dyDescent="0.3">
      <c r="A17" s="3">
        <v>11</v>
      </c>
      <c r="B17" s="4" t="s">
        <v>17</v>
      </c>
      <c r="C17" s="4"/>
      <c r="D17" s="10"/>
      <c r="E17" s="10"/>
      <c r="F17" s="10"/>
      <c r="G17" s="10"/>
      <c r="H17" s="10"/>
      <c r="I17" s="12">
        <f>J17+K17+L17+M17+N17+O17+P17</f>
        <v>23324500</v>
      </c>
      <c r="J17" s="12">
        <v>23324500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ht="16.5" customHeight="1" thickBot="1" x14ac:dyDescent="0.3">
      <c r="A18" s="3">
        <v>12</v>
      </c>
      <c r="B18" s="4" t="s">
        <v>18</v>
      </c>
      <c r="C18" s="4"/>
      <c r="D18" s="10"/>
      <c r="E18" s="10"/>
      <c r="F18" s="10"/>
      <c r="G18" s="10"/>
      <c r="H18" s="10"/>
      <c r="I18" s="12">
        <f t="shared" ref="I18:I19" si="3">J18+K18+L18+M18+N18+O18+P18</f>
        <v>27607900.399999999</v>
      </c>
      <c r="J18" s="12">
        <v>13016292</v>
      </c>
      <c r="K18" s="12">
        <v>14591608.4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ht="16.5" customHeight="1" thickBot="1" x14ac:dyDescent="0.3">
      <c r="A19" s="3">
        <v>13</v>
      </c>
      <c r="B19" s="4" t="s">
        <v>19</v>
      </c>
      <c r="C19" s="4"/>
      <c r="D19" s="10"/>
      <c r="E19" s="10"/>
      <c r="F19" s="10"/>
      <c r="G19" s="10"/>
      <c r="H19" s="10"/>
      <c r="I19" s="12">
        <f t="shared" si="3"/>
        <v>18243915.350000001</v>
      </c>
      <c r="J19" s="12">
        <v>8398066</v>
      </c>
      <c r="K19" s="12">
        <v>9845849.3499999996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ht="52.5" customHeight="1" thickBot="1" x14ac:dyDescent="0.3">
      <c r="A20" s="1">
        <v>15</v>
      </c>
      <c r="B20" s="2" t="s">
        <v>24</v>
      </c>
      <c r="C20" s="2" t="s">
        <v>26</v>
      </c>
      <c r="D20" s="8"/>
      <c r="E20" s="9">
        <v>10601.3</v>
      </c>
      <c r="F20" s="9">
        <v>10601.3</v>
      </c>
      <c r="G20" s="8" t="s">
        <v>16</v>
      </c>
      <c r="H20" s="8" t="s">
        <v>16</v>
      </c>
      <c r="I20" s="11">
        <f>I21+I22</f>
        <v>13275873</v>
      </c>
      <c r="J20" s="11">
        <f t="shared" ref="J20:P20" si="4">J21+J22</f>
        <v>10624760</v>
      </c>
      <c r="K20" s="11">
        <f t="shared" si="4"/>
        <v>2651113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</row>
    <row r="21" spans="1:16" ht="18" customHeight="1" thickBot="1" x14ac:dyDescent="0.3">
      <c r="A21" s="3">
        <v>16</v>
      </c>
      <c r="B21" s="4" t="s">
        <v>18</v>
      </c>
      <c r="C21" s="4"/>
      <c r="D21" s="10"/>
      <c r="E21" s="10"/>
      <c r="F21" s="10"/>
      <c r="G21" s="10"/>
      <c r="H21" s="10"/>
      <c r="I21" s="12">
        <f>J21+K21+L21+M21+N21+O21+P21</f>
        <v>7980500</v>
      </c>
      <c r="J21" s="12">
        <v>6251000</v>
      </c>
      <c r="K21" s="12">
        <v>1729500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</row>
    <row r="22" spans="1:16" ht="19.5" customHeight="1" thickBot="1" x14ac:dyDescent="0.3">
      <c r="A22" s="3">
        <v>17</v>
      </c>
      <c r="B22" s="4" t="s">
        <v>19</v>
      </c>
      <c r="C22" s="4"/>
      <c r="D22" s="10"/>
      <c r="E22" s="10"/>
      <c r="F22" s="10"/>
      <c r="G22" s="10"/>
      <c r="H22" s="10"/>
      <c r="I22" s="12">
        <f>J22+K22+L22+M22+N22+O22+P22</f>
        <v>5295373</v>
      </c>
      <c r="J22" s="12">
        <v>4373760</v>
      </c>
      <c r="K22" s="12">
        <v>921613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ht="96" customHeight="1" thickBot="1" x14ac:dyDescent="0.3">
      <c r="A23" s="1">
        <v>18</v>
      </c>
      <c r="B23" s="2" t="s">
        <v>31</v>
      </c>
      <c r="C23" s="2" t="s">
        <v>32</v>
      </c>
      <c r="D23" s="8"/>
      <c r="E23" s="9">
        <v>150000</v>
      </c>
      <c r="F23" s="9">
        <v>150000</v>
      </c>
      <c r="G23" s="8" t="s">
        <v>33</v>
      </c>
      <c r="H23" s="8" t="s">
        <v>37</v>
      </c>
      <c r="I23" s="11">
        <f>I24+I25</f>
        <v>150000</v>
      </c>
      <c r="J23" s="11">
        <f t="shared" ref="J23:P23" si="5">J24+J25</f>
        <v>0</v>
      </c>
      <c r="K23" s="11">
        <f t="shared" si="5"/>
        <v>0</v>
      </c>
      <c r="L23" s="11">
        <f t="shared" si="5"/>
        <v>0</v>
      </c>
      <c r="M23" s="11">
        <f t="shared" si="5"/>
        <v>0</v>
      </c>
      <c r="N23" s="11">
        <f t="shared" si="5"/>
        <v>0</v>
      </c>
      <c r="O23" s="11">
        <f t="shared" si="5"/>
        <v>150000</v>
      </c>
      <c r="P23" s="11">
        <f t="shared" si="5"/>
        <v>0</v>
      </c>
    </row>
    <row r="24" spans="1:16" ht="18" customHeight="1" thickBot="1" x14ac:dyDescent="0.3">
      <c r="A24" s="3">
        <v>19</v>
      </c>
      <c r="B24" s="4" t="s">
        <v>18</v>
      </c>
      <c r="C24" s="4"/>
      <c r="D24" s="10"/>
      <c r="E24" s="10"/>
      <c r="F24" s="10"/>
      <c r="G24" s="10"/>
      <c r="H24" s="10"/>
      <c r="I24" s="12">
        <f>J24+K24+L24+M24+N24+O24+P24</f>
        <v>135000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135000</v>
      </c>
      <c r="P24" s="12">
        <v>0</v>
      </c>
    </row>
    <row r="25" spans="1:16" ht="19.5" customHeight="1" thickBot="1" x14ac:dyDescent="0.3">
      <c r="A25" s="3">
        <v>20</v>
      </c>
      <c r="B25" s="4" t="s">
        <v>19</v>
      </c>
      <c r="C25" s="4"/>
      <c r="D25" s="10"/>
      <c r="E25" s="10"/>
      <c r="F25" s="10"/>
      <c r="G25" s="10"/>
      <c r="H25" s="10"/>
      <c r="I25" s="12">
        <f>J25+K25+L25+M25+N25+O25+P25</f>
        <v>15000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15000</v>
      </c>
      <c r="P25" s="12">
        <v>0</v>
      </c>
    </row>
    <row r="26" spans="1:16" ht="52.5" customHeight="1" thickBot="1" x14ac:dyDescent="0.3">
      <c r="A26" s="1">
        <v>21</v>
      </c>
      <c r="B26" s="2" t="s">
        <v>35</v>
      </c>
      <c r="C26" s="2" t="s">
        <v>36</v>
      </c>
      <c r="D26" s="8"/>
      <c r="E26" s="9">
        <v>27247.61</v>
      </c>
      <c r="F26" s="9">
        <v>27247.61</v>
      </c>
      <c r="G26" s="8" t="s">
        <v>34</v>
      </c>
      <c r="H26" s="8" t="s">
        <v>34</v>
      </c>
      <c r="I26" s="11">
        <f>I27+I28</f>
        <v>27247.610999999997</v>
      </c>
      <c r="J26" s="11">
        <f t="shared" ref="J26:P26" si="6">J27+J28</f>
        <v>0</v>
      </c>
      <c r="K26" s="11">
        <f t="shared" si="6"/>
        <v>0</v>
      </c>
      <c r="L26" s="11">
        <f t="shared" si="6"/>
        <v>0</v>
      </c>
      <c r="M26" s="11">
        <f t="shared" si="6"/>
        <v>0</v>
      </c>
      <c r="N26" s="11">
        <f t="shared" si="6"/>
        <v>0</v>
      </c>
      <c r="O26" s="11">
        <f t="shared" si="6"/>
        <v>27247.610999999997</v>
      </c>
      <c r="P26" s="11">
        <f t="shared" si="6"/>
        <v>0</v>
      </c>
    </row>
    <row r="27" spans="1:16" ht="18" customHeight="1" thickBot="1" x14ac:dyDescent="0.3">
      <c r="A27" s="3">
        <v>22</v>
      </c>
      <c r="B27" s="4" t="s">
        <v>18</v>
      </c>
      <c r="C27" s="4"/>
      <c r="D27" s="10"/>
      <c r="E27" s="10"/>
      <c r="F27" s="10"/>
      <c r="G27" s="10"/>
      <c r="H27" s="10"/>
      <c r="I27" s="12">
        <f>J27+K27+L27+M27+N27+O27+P27</f>
        <v>24522.85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24522.85</v>
      </c>
      <c r="P27" s="12">
        <v>0</v>
      </c>
    </row>
    <row r="28" spans="1:16" ht="19.5" customHeight="1" thickBot="1" x14ac:dyDescent="0.3">
      <c r="A28" s="3">
        <v>17</v>
      </c>
      <c r="B28" s="4" t="s">
        <v>19</v>
      </c>
      <c r="C28" s="4"/>
      <c r="D28" s="10"/>
      <c r="E28" s="10"/>
      <c r="F28" s="10"/>
      <c r="G28" s="10"/>
      <c r="H28" s="10"/>
      <c r="I28" s="12">
        <f>J28+K28+L28+M28+N28+O28+P28</f>
        <v>2724.761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2724.761</v>
      </c>
      <c r="P28" s="12">
        <v>0</v>
      </c>
    </row>
  </sheetData>
  <mergeCells count="24">
    <mergeCell ref="J1:J2"/>
    <mergeCell ref="K1:K2"/>
    <mergeCell ref="L1:L2"/>
    <mergeCell ref="A1:A2"/>
    <mergeCell ref="B1:B2"/>
    <mergeCell ref="C1:C2"/>
    <mergeCell ref="D1:D2"/>
    <mergeCell ref="E1:E2"/>
    <mergeCell ref="G6:H6"/>
    <mergeCell ref="I6:P6"/>
    <mergeCell ref="F1:F2"/>
    <mergeCell ref="A6:A7"/>
    <mergeCell ref="B6:B7"/>
    <mergeCell ref="C6:C7"/>
    <mergeCell ref="D6:D7"/>
    <mergeCell ref="E6:F6"/>
    <mergeCell ref="M1:P1"/>
    <mergeCell ref="M2:P2"/>
    <mergeCell ref="G1:G2"/>
    <mergeCell ref="H1:H2"/>
    <mergeCell ref="I1:I2"/>
    <mergeCell ref="A3:P3"/>
    <mergeCell ref="A4:P4"/>
    <mergeCell ref="A5:P5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2018-06-27T10:43:54Z</dcterms:modified>
</cp:coreProperties>
</file>