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28" windowWidth="15576" windowHeight="11196"/>
  </bookViews>
  <sheets>
    <sheet name="Документ" sheetId="2" r:id="rId1"/>
  </sheets>
  <definedNames>
    <definedName name="_xlnm.Print_Titles" localSheetId="0">Документ!$5:$5</definedName>
  </definedNames>
  <calcPr calcId="125725"/>
</workbook>
</file>

<file path=xl/calcChain.xml><?xml version="1.0" encoding="utf-8"?>
<calcChain xmlns="http://schemas.openxmlformats.org/spreadsheetml/2006/main">
  <c r="U6" i="2"/>
  <c r="V6" s="1"/>
  <c r="V63" l="1"/>
  <c r="V62"/>
  <c r="V61"/>
  <c r="V59"/>
  <c r="V58"/>
  <c r="V56"/>
  <c r="V55"/>
  <c r="V53"/>
  <c r="V52"/>
  <c r="V51"/>
  <c r="V50"/>
  <c r="V49"/>
  <c r="V48"/>
  <c r="V47"/>
  <c r="V46"/>
  <c r="V44"/>
  <c r="V43"/>
  <c r="V42"/>
  <c r="V41"/>
  <c r="V40"/>
  <c r="V39"/>
  <c r="V37"/>
  <c r="V36"/>
  <c r="V35"/>
  <c r="V34"/>
  <c r="V33"/>
  <c r="V32"/>
  <c r="V31"/>
  <c r="V29"/>
  <c r="V28"/>
  <c r="V27"/>
  <c r="V26"/>
  <c r="V25"/>
  <c r="V24"/>
  <c r="V22"/>
  <c r="V21"/>
  <c r="V20"/>
  <c r="V19"/>
  <c r="V17"/>
  <c r="V16"/>
  <c r="V15"/>
  <c r="V14"/>
  <c r="V13"/>
  <c r="V12"/>
  <c r="V10"/>
  <c r="V9"/>
  <c r="V8"/>
  <c r="V7"/>
  <c r="U60" l="1"/>
  <c r="V60" s="1"/>
  <c r="U57"/>
  <c r="V57" s="1"/>
  <c r="U54"/>
  <c r="V54" s="1"/>
  <c r="U45"/>
  <c r="V45" s="1"/>
  <c r="U38"/>
  <c r="V38" s="1"/>
  <c r="U30"/>
  <c r="V30" s="1"/>
  <c r="U23"/>
  <c r="V23" s="1"/>
  <c r="U18"/>
  <c r="V18" s="1"/>
  <c r="U11"/>
  <c r="V11" s="1"/>
  <c r="U64" l="1"/>
  <c r="V64" s="1"/>
</calcChain>
</file>

<file path=xl/sharedStrings.xml><?xml version="1.0" encoding="utf-8"?>
<sst xmlns="http://schemas.openxmlformats.org/spreadsheetml/2006/main" count="374" uniqueCount="133">
  <si>
    <t>Перечень муниципальных программ МО Красноуфимский округ, подлежащих реализации в 2018 году</t>
  </si>
  <si>
    <t>Наименование муниципальной программы (подпрограммы)</t>
  </si>
  <si>
    <t>Вед.</t>
  </si>
  <si>
    <t>Разд.</t>
  </si>
  <si>
    <t>Код целевой статьи</t>
  </si>
  <si>
    <t>Расх.</t>
  </si>
  <si>
    <t/>
  </si>
  <si>
    <t xml:space="preserve">Объем бюджетных ассигнований на финансовое обеспечение реализации муниципальной программы, рублей </t>
  </si>
  <si>
    <t>Сумма на 2019 год</t>
  </si>
  <si>
    <t>Сумма на 2020 год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</si>
  <si>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</si>
  <si>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000</t>
  </si>
  <si>
    <t>0000</t>
  </si>
  <si>
    <t>0100000000</t>
  </si>
  <si>
    <t>Подпрограмма "Управление муниципальной собственностью и приватизация муниципального имущества до 2020 года"</t>
  </si>
  <si>
    <t>0110000000</t>
  </si>
  <si>
    <t>Подпрограмма "Актуализация сведений государственного кадастра недвижимости в МО Красноуфимский округ до 2020 года"</t>
  </si>
  <si>
    <t>0120000000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</si>
  <si>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</si>
  <si>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</si>
  <si>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</si>
  <si>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</si>
  <si>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</si>
  <si>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0200000000</t>
  </si>
  <si>
    <t>Подпрограмма "Развитие системы дошкольного образования в МО Красноуфимский округ до 2020 года"</t>
  </si>
  <si>
    <t>0210000000</t>
  </si>
  <si>
    <t>Подпрограмма "Развитие системы общего образования в Муниципальном образовании  Красноуфимский округ до 2020 года"</t>
  </si>
  <si>
    <t>0220000000</t>
  </si>
  <si>
    <t>Подпрограмма "Развитие системы дополнительного образования детей в МО Красноуфимский округ до 2020 года"</t>
  </si>
  <si>
    <t>0230000000</t>
  </si>
  <si>
    <t>Подпрограмма "Организация отдыха и оздоровления детей в каникулярное время в МО Красноуфимский округ до 2020 года"</t>
  </si>
  <si>
    <t>0240000000</t>
  </si>
  <si>
    <t>Подпрограмма "Укрепление и развитие материально-технической базы образовательных организаций МО Красноуфимский округ"</t>
  </si>
  <si>
    <t>0250000000</t>
  </si>
  <si>
    <t>Подпрограмма "Обеспечение реализации муниципальной программы МО Красноуфимский округ до 2020 года"</t>
  </si>
  <si>
    <t>0260000000</t>
  </si>
  <si>
    <t>Муниципальная программа МО Красноуфимский округ "Развитие культуры в МО Красноуфимский округ до 2020 года"</t>
  </si>
  <si>
    <t>0300000000</t>
  </si>
  <si>
    <t>Подпрограмма "Развитие культуры и искусства в МО Красноуфимский округ до 2020 года"</t>
  </si>
  <si>
    <t>0310000000</t>
  </si>
  <si>
    <t>Подпрограмма "Развитие образования в сфере культуры и искусства в МО Красноуфимский округ до 2020 года"</t>
  </si>
  <si>
    <t>0320000000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</si>
  <si>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</si>
  <si>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0330000000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</si>
  <si>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</si>
  <si>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0400000000</t>
  </si>
  <si>
    <t>Муниципальная программа МО Красноуфимский округ "Развитие физической культуры, спорта и формирование здорового образа жизни населения и молодежной политики МО Красноуфимский округ до 2020 года"</t>
  </si>
  <si>
    <t>0500000000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</si>
  <si>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</si>
  <si>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0510000000</t>
  </si>
  <si>
    <t>Подпрограмма "Развитие потенциала молодежи в МО Красноуфимский округ до 2020 года"</t>
  </si>
  <si>
    <t>0520000000</t>
  </si>
  <si>
    <t>Подпрограмма "Патриотическое воспитание молодежи в МО Красноуфимский округ до 2020 года"</t>
  </si>
  <si>
    <t>0530000000</t>
  </si>
  <si>
    <t>Подпрограмма "Организация трудоустройства несовершеннолетних граждан в МО Красноуфимский округ"</t>
  </si>
  <si>
    <t>0540000000</t>
  </si>
  <si>
    <t>Подпрограмма "Обеспечение жильем молодых семей в МО Красноуфимский округ до 2020 года"</t>
  </si>
  <si>
    <t>0550000000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</si>
  <si>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</si>
  <si>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</si>
  <si>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</si>
  <si>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</si>
  <si>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</si>
  <si>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</si>
  <si>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Подпрограмма "Обеспечение пожарной безопасности на территории МО Красноуфимский округ"</t>
  </si>
  <si>
    <t>0720000000</t>
  </si>
  <si>
    <t>Подпрограмма "Комплексная профилактика правонарушений на территории МО Красноуфимский округ"</t>
  </si>
  <si>
    <t>0730000000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</si>
  <si>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</si>
  <si>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0740000000</t>
  </si>
  <si>
    <t>Подпрограмма "Обеспечение безопасности на опасных объектах  МО Красноуфимский округ"</t>
  </si>
  <si>
    <t>0750000000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</si>
  <si>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</si>
  <si>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</si>
  <si>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</si>
  <si>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</si>
  <si>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</si>
  <si>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</si>
  <si>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</si>
  <si>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0810000000</t>
  </si>
  <si>
    <t>Подпрограмма  "Содействие реализации муниципальных функций, связанных с общегосударственным управлением до 2020  года"</t>
  </si>
  <si>
    <t>0820000000</t>
  </si>
  <si>
    <t>Подпрограмма "Развитие муниципальной службы в Муниципальном образовании Красноуфимский округ до 2020 года"</t>
  </si>
  <si>
    <t>0830000000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</si>
  <si>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</si>
  <si>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0840000000</t>
  </si>
  <si>
    <t>Подпрограмма "Информатизация Муниципального образования Красноуфимский округ до 2020 года"</t>
  </si>
  <si>
    <t>0850000000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</si>
  <si>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</si>
  <si>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0860000000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</si>
  <si>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</si>
  <si>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0900000000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</si>
  <si>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</si>
  <si>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</si>
  <si>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Подпрограмма "Повышение  качества условий проживания населения МО Красноуфимский округ"</t>
  </si>
  <si>
    <t>0920000000</t>
  </si>
  <si>
    <t>Подпрограмма "Энергосбережение и повышение энергетической эффективности МО Красноуфимский округ"</t>
  </si>
  <si>
    <t>0930000000</t>
  </si>
  <si>
    <t>Подпрограмма "Комплексное благоустройство территорий МО Красноуфимский округ"</t>
  </si>
  <si>
    <t>0940000000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</si>
  <si>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</si>
  <si>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</si>
  <si>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</si>
  <si>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</si>
  <si>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Подпрограмма "Развитие транспорта и транспортной инфраструктуры в МО Красноуфимский округ"</t>
  </si>
  <si>
    <t>0970000000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</si>
  <si>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</si>
  <si>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0980000000</t>
  </si>
  <si>
    <t>Муниципальная программа МО Красноуфимский округ "Управление  муниципальными  финансами МО  Красноуфимский  округ до 2020 года"</t>
  </si>
  <si>
    <t>1000000000</t>
  </si>
  <si>
    <t>Подпрограмма "Управление муниципальным долгом"</t>
  </si>
  <si>
    <t>1020000000</t>
  </si>
  <si>
    <t>Обеспечение реализации муниципальной программы "Управление муниципальными финансами МО Красноуфимский округ до 2020года"</t>
  </si>
  <si>
    <t>1030000000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</si>
  <si>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</si>
  <si>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1100000000</t>
  </si>
  <si>
    <t>Подпрограмма "Развитие газификации МО Красноуфимский округ до 2020 года"</t>
  </si>
  <si>
    <t>1110000000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</si>
  <si>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</si>
  <si>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1120000000</t>
  </si>
  <si>
    <t>Муниципальная программа МО Красноуфимский округ "Социальная поддержка и благополучие населения МО Красноуфимский округ до 2024г года"</t>
  </si>
  <si>
    <t>1200000000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</si>
  <si>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</si>
  <si>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</si>
  <si>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Подпрограмма "Организация общественных работ в МО Красноуфимский округ до 2024 года"</t>
  </si>
  <si>
    <t>1220000000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</si>
  <si>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2017-2022 годы"</t>
  </si>
  <si>
    <t>1300000000</t>
  </si>
  <si>
    <t xml:space="preserve">Всего расходов:   </t>
  </si>
  <si>
    <t>в рублях</t>
  </si>
  <si>
    <t>%</t>
  </si>
  <si>
    <t>Исполнение за 9 месяцев 2018г.</t>
  </si>
  <si>
    <t xml:space="preserve">Приложение № 5                                                                                                                        к постановлению                                                                                    от .10.2018г. № 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</si>
</sst>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Times New Roman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right" wrapText="1"/>
    </xf>
    <xf numFmtId="0" fontId="3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2">
      <alignment vertical="top" wrapText="1"/>
    </xf>
    <xf numFmtId="1" fontId="1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1" fillId="0" borderId="2">
      <alignment vertical="top" wrapTex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5" fillId="0" borderId="1"/>
    <xf numFmtId="0" fontId="5" fillId="0" borderId="1"/>
    <xf numFmtId="0" fontId="6" fillId="4" borderId="1"/>
    <xf numFmtId="0" fontId="7" fillId="4" borderId="1"/>
    <xf numFmtId="0" fontId="8" fillId="0" borderId="1"/>
    <xf numFmtId="0" fontId="7" fillId="0" borderId="1"/>
    <xf numFmtId="0" fontId="6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4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" fontId="1" fillId="0" borderId="2" xfId="8" applyProtection="1">
      <alignment horizontal="center" vertical="top" shrinkToFit="1"/>
    </xf>
    <xf numFmtId="4" fontId="4" fillId="2" borderId="2" xfId="9" applyProtection="1">
      <alignment horizontal="right" vertical="top" shrinkToFit="1"/>
    </xf>
    <xf numFmtId="4" fontId="4" fillId="3" borderId="2" xfId="10" applyProtection="1">
      <alignment horizontal="right" vertical="top" shrinkToFit="1"/>
    </xf>
    <xf numFmtId="0" fontId="1" fillId="0" borderId="2" xfId="11" applyNumberFormat="1" applyProtection="1">
      <alignment vertical="top" wrapText="1"/>
    </xf>
    <xf numFmtId="4" fontId="4" fillId="2" borderId="3" xfId="13" applyProtection="1">
      <alignment horizontal="right" vertical="top" shrinkToFit="1"/>
    </xf>
    <xf numFmtId="4" fontId="4" fillId="3" borderId="3" xfId="14" applyProtection="1">
      <alignment horizontal="right" vertical="top" shrinkToFit="1"/>
    </xf>
    <xf numFmtId="0" fontId="1" fillId="5" borderId="1" xfId="2" applyNumberFormat="1" applyFill="1" applyProtection="1"/>
    <xf numFmtId="4" fontId="4" fillId="5" borderId="2" xfId="9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4" fillId="0" borderId="4" xfId="12" applyNumberFormat="1" applyBorder="1" applyProtection="1">
      <alignment horizontal="right"/>
    </xf>
    <xf numFmtId="4" fontId="4" fillId="5" borderId="4" xfId="13" applyFill="1" applyBorder="1" applyProtection="1">
      <alignment horizontal="right" vertical="top" shrinkToFit="1"/>
    </xf>
    <xf numFmtId="1" fontId="10" fillId="0" borderId="2" xfId="8" applyNumberFormat="1" applyFont="1" applyProtection="1">
      <alignment horizontal="center" vertical="top" shrinkToFit="1"/>
    </xf>
    <xf numFmtId="4" fontId="11" fillId="5" borderId="2" xfId="9" applyFont="1" applyFill="1" applyProtection="1">
      <alignment horizontal="right" vertical="top" shrinkToFit="1"/>
    </xf>
    <xf numFmtId="0" fontId="4" fillId="0" borderId="5" xfId="7" applyNumberFormat="1" applyBorder="1" applyProtection="1">
      <alignment vertical="top" wrapText="1"/>
    </xf>
    <xf numFmtId="1" fontId="1" fillId="0" borderId="5" xfId="8" applyNumberFormat="1" applyBorder="1" applyProtection="1">
      <alignment horizontal="center" vertical="top" shrinkToFit="1"/>
    </xf>
    <xf numFmtId="1" fontId="10" fillId="0" borderId="5" xfId="8" applyNumberFormat="1" applyFont="1" applyBorder="1" applyProtection="1">
      <alignment horizontal="center" vertical="top" shrinkToFit="1"/>
    </xf>
    <xf numFmtId="1" fontId="1" fillId="0" borderId="5" xfId="8" applyBorder="1" applyProtection="1">
      <alignment horizontal="center" vertical="top" shrinkToFit="1"/>
    </xf>
    <xf numFmtId="0" fontId="4" fillId="0" borderId="4" xfId="12" applyNumberFormat="1" applyBorder="1" applyAlignment="1" applyProtection="1"/>
    <xf numFmtId="0" fontId="4" fillId="0" borderId="4" xfId="12" applyBorder="1" applyAlignment="1" applyProtection="1">
      <protection locked="0"/>
    </xf>
    <xf numFmtId="4" fontId="4" fillId="2" borderId="6" xfId="9" applyBorder="1" applyProtection="1">
      <alignment horizontal="right" vertical="top" shrinkToFit="1"/>
    </xf>
    <xf numFmtId="4" fontId="1" fillId="0" borderId="1" xfId="2" applyNumberFormat="1" applyAlignment="1" applyProtection="1">
      <alignment vertical="top"/>
    </xf>
    <xf numFmtId="4" fontId="1" fillId="0" borderId="4" xfId="2" applyNumberFormat="1" applyBorder="1" applyAlignment="1" applyProtection="1">
      <alignment vertical="top"/>
    </xf>
    <xf numFmtId="4" fontId="0" fillId="0" borderId="0" xfId="0" applyNumberFormat="1" applyAlignment="1" applyProtection="1">
      <alignment vertical="top"/>
      <protection locked="0"/>
    </xf>
    <xf numFmtId="4" fontId="10" fillId="0" borderId="4" xfId="2" applyNumberFormat="1" applyFont="1" applyBorder="1" applyAlignment="1" applyProtection="1">
      <alignment vertical="top"/>
    </xf>
    <xf numFmtId="164" fontId="12" fillId="0" borderId="4" xfId="0" applyNumberFormat="1" applyFont="1" applyFill="1" applyBorder="1" applyAlignment="1">
      <alignment horizontal="center" vertical="top"/>
    </xf>
    <xf numFmtId="0" fontId="10" fillId="0" borderId="4" xfId="2" applyNumberFormat="1" applyFont="1" applyBorder="1" applyProtection="1"/>
    <xf numFmtId="0" fontId="13" fillId="0" borderId="4" xfId="0" applyFont="1" applyBorder="1" applyProtection="1">
      <protection locked="0"/>
    </xf>
    <xf numFmtId="0" fontId="4" fillId="0" borderId="8" xfId="7" applyNumberFormat="1" applyBorder="1" applyProtection="1">
      <alignment vertical="top" wrapText="1"/>
    </xf>
    <xf numFmtId="1" fontId="1" fillId="0" borderId="8" xfId="8" applyNumberFormat="1" applyBorder="1" applyProtection="1">
      <alignment horizontal="center" vertical="top" shrinkToFit="1"/>
    </xf>
    <xf numFmtId="1" fontId="10" fillId="0" borderId="8" xfId="8" applyNumberFormat="1" applyFont="1" applyBorder="1" applyProtection="1">
      <alignment horizontal="center" vertical="top" shrinkToFit="1"/>
    </xf>
    <xf numFmtId="1" fontId="1" fillId="0" borderId="8" xfId="8" applyBorder="1" applyProtection="1">
      <alignment horizontal="center" vertical="top" shrinkToFit="1"/>
    </xf>
    <xf numFmtId="4" fontId="4" fillId="5" borderId="8" xfId="9" applyFill="1" applyBorder="1" applyProtection="1">
      <alignment horizontal="right" vertical="top" shrinkToFit="1"/>
    </xf>
    <xf numFmtId="4" fontId="4" fillId="3" borderId="8" xfId="10" applyBorder="1" applyProtection="1">
      <alignment horizontal="right" vertical="top" shrinkToFit="1"/>
    </xf>
    <xf numFmtId="4" fontId="4" fillId="2" borderId="8" xfId="9" applyBorder="1" applyProtection="1">
      <alignment horizontal="right" vertical="top" shrinkToFit="1"/>
    </xf>
    <xf numFmtId="4" fontId="4" fillId="2" borderId="9" xfId="9" applyBorder="1" applyProtection="1">
      <alignment horizontal="right" vertical="top" shrinkToFit="1"/>
    </xf>
    <xf numFmtId="4" fontId="10" fillId="0" borderId="10" xfId="2" applyNumberFormat="1" applyFont="1" applyBorder="1" applyAlignment="1" applyProtection="1">
      <alignment vertical="top"/>
    </xf>
    <xf numFmtId="164" fontId="12" fillId="0" borderId="10" xfId="0" applyNumberFormat="1" applyFont="1" applyFill="1" applyBorder="1" applyAlignment="1">
      <alignment horizontal="center" vertical="top"/>
    </xf>
    <xf numFmtId="0" fontId="1" fillId="0" borderId="4" xfId="5" applyBorder="1" applyAlignment="1" applyProtection="1">
      <protection locked="0"/>
    </xf>
    <xf numFmtId="0" fontId="10" fillId="0" borderId="4" xfId="6" applyNumberFormat="1" applyFont="1" applyBorder="1" applyProtection="1">
      <alignment horizontal="center" vertical="center" wrapText="1"/>
    </xf>
    <xf numFmtId="0" fontId="1" fillId="0" borderId="4" xfId="6" applyNumberFormat="1" applyBorder="1" applyProtection="1">
      <alignment horizontal="center" vertical="center" wrapText="1"/>
    </xf>
    <xf numFmtId="0" fontId="2" fillId="0" borderId="1" xfId="3" applyNumberFormat="1" applyAlignment="1" applyProtection="1">
      <alignment horizontal="right" vertical="distributed" wrapText="1"/>
    </xf>
    <xf numFmtId="0" fontId="0" fillId="0" borderId="0" xfId="0" applyAlignment="1">
      <alignment horizontal="right" vertical="distributed"/>
    </xf>
    <xf numFmtId="164" fontId="14" fillId="0" borderId="4" xfId="0" applyNumberFormat="1" applyFont="1" applyFill="1" applyBorder="1" applyAlignment="1">
      <alignment horizontal="center" vertical="top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0" fillId="0" borderId="4" xfId="6" applyNumberFormat="1" applyFont="1" applyBorder="1" applyAlignment="1" applyProtection="1">
      <alignment horizontal="center" vertical="center" wrapText="1"/>
    </xf>
    <xf numFmtId="0" fontId="10" fillId="0" borderId="4" xfId="2" applyNumberFormat="1" applyFont="1" applyBorder="1" applyAlignment="1" applyProtection="1">
      <alignment horizontal="center" wrapText="1"/>
    </xf>
    <xf numFmtId="0" fontId="10" fillId="5" borderId="4" xfId="6" applyNumberFormat="1" applyFont="1" applyFill="1" applyBorder="1" applyAlignment="1" applyProtection="1">
      <alignment horizontal="center" vertical="center" wrapText="1"/>
    </xf>
    <xf numFmtId="0" fontId="3" fillId="0" borderId="7" xfId="4" applyNumberForma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" xfId="3" applyNumberFormat="1" applyAlignment="1" applyProtection="1">
      <alignment horizontal="right" vertical="distributed" wrapText="1"/>
    </xf>
    <xf numFmtId="0" fontId="0" fillId="0" borderId="1" xfId="0" applyBorder="1" applyAlignment="1">
      <alignment horizontal="right" vertical="distributed"/>
    </xf>
  </cellXfs>
  <cellStyles count="26">
    <cellStyle name="br" xfId="18"/>
    <cellStyle name="col" xfId="17"/>
    <cellStyle name="style0" xfId="19"/>
    <cellStyle name="td" xfId="20"/>
    <cellStyle name="tr" xfId="16"/>
    <cellStyle name="xl21" xfId="21"/>
    <cellStyle name="xl22" xfId="22"/>
    <cellStyle name="xl23" xfId="6"/>
    <cellStyle name="xl24" xfId="7"/>
    <cellStyle name="xl25" xfId="11"/>
    <cellStyle name="xl26" xfId="2"/>
    <cellStyle name="xl27" xfId="23"/>
    <cellStyle name="xl28" xfId="8"/>
    <cellStyle name="xl29" xfId="24"/>
    <cellStyle name="xl30" xfId="25"/>
    <cellStyle name="xl31" xfId="1"/>
    <cellStyle name="xl32" xfId="12"/>
    <cellStyle name="xl33" xfId="9"/>
    <cellStyle name="xl34" xfId="13"/>
    <cellStyle name="xl35" xfId="10"/>
    <cellStyle name="xl36" xfId="14"/>
    <cellStyle name="xl37" xfId="3"/>
    <cellStyle name="xl38" xfId="4"/>
    <cellStyle name="xl39" xfId="5"/>
    <cellStyle name="xl40" xfId="1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tabSelected="1" workbookViewId="0">
      <pane ySplit="5" topLeftCell="A64" activePane="bottomLeft" state="frozen"/>
      <selection pane="bottomLeft" activeCell="U5" sqref="U5"/>
    </sheetView>
  </sheetViews>
  <sheetFormatPr defaultColWidth="9.109375" defaultRowHeight="14.4" outlineLevelRow="1"/>
  <cols>
    <col min="1" max="1" width="40" style="1" customWidth="1"/>
    <col min="2" max="3" width="9.109375" style="1" hidden="1"/>
    <col min="4" max="4" width="10.6640625" style="1" customWidth="1"/>
    <col min="5" max="11" width="9.109375" style="1" hidden="1"/>
    <col min="12" max="12" width="15.44140625" style="13" customWidth="1"/>
    <col min="13" max="18" width="9.109375" style="1" hidden="1" customWidth="1"/>
    <col min="19" max="20" width="11.6640625" style="1" hidden="1" customWidth="1"/>
    <col min="21" max="21" width="13.33203125" style="27" customWidth="1"/>
    <col min="22" max="16384" width="9.109375" style="1"/>
  </cols>
  <sheetData>
    <row r="1" spans="1:22">
      <c r="A1" s="48"/>
      <c r="B1" s="49"/>
      <c r="C1" s="49"/>
      <c r="D1" s="49"/>
      <c r="E1" s="49"/>
      <c r="F1" s="49"/>
      <c r="G1" s="49"/>
      <c r="H1" s="2"/>
      <c r="I1" s="2"/>
      <c r="J1" s="2"/>
      <c r="K1" s="2"/>
      <c r="L1" s="11"/>
      <c r="M1" s="2"/>
      <c r="N1" s="2"/>
      <c r="O1" s="2"/>
      <c r="P1" s="2"/>
      <c r="Q1" s="2"/>
      <c r="R1" s="2"/>
      <c r="S1" s="2"/>
      <c r="T1" s="2"/>
      <c r="U1" s="25"/>
    </row>
    <row r="2" spans="1:22" ht="47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55" t="s">
        <v>132</v>
      </c>
      <c r="V2" s="56"/>
    </row>
    <row r="3" spans="1:22" ht="40.5" customHeight="1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35.25" customHeight="1">
      <c r="A4" s="50" t="s">
        <v>1</v>
      </c>
      <c r="B4" s="42"/>
      <c r="C4" s="42"/>
      <c r="D4" s="50" t="s">
        <v>4</v>
      </c>
      <c r="E4" s="42"/>
      <c r="F4" s="42"/>
      <c r="G4" s="42"/>
      <c r="H4" s="42"/>
      <c r="I4" s="42"/>
      <c r="J4" s="42"/>
      <c r="K4" s="42"/>
      <c r="L4" s="52" t="s">
        <v>7</v>
      </c>
      <c r="M4" s="42"/>
      <c r="N4" s="42"/>
      <c r="O4" s="42"/>
      <c r="P4" s="42"/>
      <c r="Q4" s="42"/>
      <c r="R4" s="42"/>
      <c r="S4" s="42"/>
      <c r="T4" s="42"/>
      <c r="U4" s="51" t="s">
        <v>131</v>
      </c>
      <c r="V4" s="51"/>
    </row>
    <row r="5" spans="1:22" ht="72" customHeight="1">
      <c r="A5" s="50"/>
      <c r="B5" s="43" t="s">
        <v>2</v>
      </c>
      <c r="C5" s="43" t="s">
        <v>3</v>
      </c>
      <c r="D5" s="50"/>
      <c r="E5" s="43" t="s">
        <v>5</v>
      </c>
      <c r="F5" s="43" t="s">
        <v>6</v>
      </c>
      <c r="G5" s="43" t="s">
        <v>6</v>
      </c>
      <c r="H5" s="43" t="s">
        <v>6</v>
      </c>
      <c r="I5" s="43" t="s">
        <v>6</v>
      </c>
      <c r="J5" s="43" t="s">
        <v>6</v>
      </c>
      <c r="K5" s="43" t="s">
        <v>6</v>
      </c>
      <c r="L5" s="52"/>
      <c r="M5" s="44" t="s">
        <v>6</v>
      </c>
      <c r="N5" s="44" t="s">
        <v>6</v>
      </c>
      <c r="O5" s="44" t="s">
        <v>6</v>
      </c>
      <c r="P5" s="44" t="s">
        <v>6</v>
      </c>
      <c r="Q5" s="44" t="s">
        <v>6</v>
      </c>
      <c r="R5" s="44" t="s">
        <v>6</v>
      </c>
      <c r="S5" s="44" t="s">
        <v>8</v>
      </c>
      <c r="T5" s="44" t="s">
        <v>9</v>
      </c>
      <c r="U5" s="30" t="s">
        <v>129</v>
      </c>
      <c r="V5" s="31" t="s">
        <v>130</v>
      </c>
    </row>
    <row r="6" spans="1:22" ht="66">
      <c r="A6" s="32" t="s">
        <v>10</v>
      </c>
      <c r="B6" s="33" t="s">
        <v>11</v>
      </c>
      <c r="C6" s="33" t="s">
        <v>12</v>
      </c>
      <c r="D6" s="34" t="s">
        <v>13</v>
      </c>
      <c r="E6" s="33" t="s">
        <v>11</v>
      </c>
      <c r="F6" s="33" t="s">
        <v>11</v>
      </c>
      <c r="G6" s="35"/>
      <c r="H6" s="35"/>
      <c r="I6" s="35"/>
      <c r="J6" s="35"/>
      <c r="K6" s="35"/>
      <c r="L6" s="36">
        <v>9469213.0199999996</v>
      </c>
      <c r="M6" s="37">
        <v>9469213.0199999996</v>
      </c>
      <c r="N6" s="37">
        <v>0</v>
      </c>
      <c r="O6" s="37">
        <v>9469213.0199999996</v>
      </c>
      <c r="P6" s="37">
        <v>0</v>
      </c>
      <c r="Q6" s="37">
        <v>9469213.0199999996</v>
      </c>
      <c r="R6" s="37">
        <v>0</v>
      </c>
      <c r="S6" s="38">
        <v>9555600</v>
      </c>
      <c r="T6" s="39">
        <v>9555600</v>
      </c>
      <c r="U6" s="40">
        <f>SUM(U7:U10)</f>
        <v>3748667.6599999997</v>
      </c>
      <c r="V6" s="41">
        <f t="shared" ref="V6:V37" si="0">IF(L6=0,"-U3",IF(U6/L6*100&gt;110,"свыше 100",ROUND((U6/L6*100),1)))</f>
        <v>39.6</v>
      </c>
    </row>
    <row r="7" spans="1:22" ht="39.6" outlineLevel="1">
      <c r="A7" s="8" t="s">
        <v>14</v>
      </c>
      <c r="B7" s="4" t="s">
        <v>11</v>
      </c>
      <c r="C7" s="4" t="s">
        <v>12</v>
      </c>
      <c r="D7" s="4" t="s">
        <v>15</v>
      </c>
      <c r="E7" s="4" t="s">
        <v>11</v>
      </c>
      <c r="F7" s="4" t="s">
        <v>11</v>
      </c>
      <c r="G7" s="5"/>
      <c r="H7" s="5"/>
      <c r="I7" s="5"/>
      <c r="J7" s="5"/>
      <c r="K7" s="5"/>
      <c r="L7" s="17">
        <v>1274300</v>
      </c>
      <c r="M7" s="7">
        <v>1274300</v>
      </c>
      <c r="N7" s="7">
        <v>0</v>
      </c>
      <c r="O7" s="7">
        <v>1274300</v>
      </c>
      <c r="P7" s="7">
        <v>0</v>
      </c>
      <c r="Q7" s="7">
        <v>1274300</v>
      </c>
      <c r="R7" s="7">
        <v>0</v>
      </c>
      <c r="S7" s="6">
        <v>80000</v>
      </c>
      <c r="T7" s="24">
        <v>80000</v>
      </c>
      <c r="U7" s="26">
        <v>42000</v>
      </c>
      <c r="V7" s="47">
        <f t="shared" si="0"/>
        <v>3.3</v>
      </c>
    </row>
    <row r="8" spans="1:22" ht="39.6" outlineLevel="1">
      <c r="A8" s="8" t="s">
        <v>16</v>
      </c>
      <c r="B8" s="4" t="s">
        <v>11</v>
      </c>
      <c r="C8" s="4" t="s">
        <v>12</v>
      </c>
      <c r="D8" s="4" t="s">
        <v>17</v>
      </c>
      <c r="E8" s="4" t="s">
        <v>11</v>
      </c>
      <c r="F8" s="4" t="s">
        <v>11</v>
      </c>
      <c r="G8" s="5"/>
      <c r="H8" s="5"/>
      <c r="I8" s="5"/>
      <c r="J8" s="5"/>
      <c r="K8" s="5"/>
      <c r="L8" s="17">
        <v>4323313.0199999996</v>
      </c>
      <c r="M8" s="7">
        <v>4323313.0199999996</v>
      </c>
      <c r="N8" s="7">
        <v>0</v>
      </c>
      <c r="O8" s="7">
        <v>4323313.0199999996</v>
      </c>
      <c r="P8" s="7">
        <v>0</v>
      </c>
      <c r="Q8" s="7">
        <v>4323313.0199999996</v>
      </c>
      <c r="R8" s="7">
        <v>0</v>
      </c>
      <c r="S8" s="6">
        <v>5604000</v>
      </c>
      <c r="T8" s="24">
        <v>5604000</v>
      </c>
      <c r="U8" s="26">
        <v>1525758.97</v>
      </c>
      <c r="V8" s="47">
        <f t="shared" si="0"/>
        <v>35.299999999999997</v>
      </c>
    </row>
    <row r="9" spans="1:22" ht="66" outlineLevel="1">
      <c r="A9" s="8" t="s">
        <v>18</v>
      </c>
      <c r="B9" s="4" t="s">
        <v>11</v>
      </c>
      <c r="C9" s="4" t="s">
        <v>12</v>
      </c>
      <c r="D9" s="4" t="s">
        <v>19</v>
      </c>
      <c r="E9" s="4" t="s">
        <v>11</v>
      </c>
      <c r="F9" s="4" t="s">
        <v>11</v>
      </c>
      <c r="G9" s="5"/>
      <c r="H9" s="5"/>
      <c r="I9" s="5"/>
      <c r="J9" s="5"/>
      <c r="K9" s="5"/>
      <c r="L9" s="17">
        <v>3452700</v>
      </c>
      <c r="M9" s="7">
        <v>3452700</v>
      </c>
      <c r="N9" s="7">
        <v>0</v>
      </c>
      <c r="O9" s="7">
        <v>3452700</v>
      </c>
      <c r="P9" s="7">
        <v>0</v>
      </c>
      <c r="Q9" s="7">
        <v>3452700</v>
      </c>
      <c r="R9" s="7">
        <v>0</v>
      </c>
      <c r="S9" s="6">
        <v>3452700</v>
      </c>
      <c r="T9" s="24">
        <v>3452700</v>
      </c>
      <c r="U9" s="26">
        <v>1911580.87</v>
      </c>
      <c r="V9" s="47">
        <f t="shared" si="0"/>
        <v>55.4</v>
      </c>
    </row>
    <row r="10" spans="1:22" ht="39.6" outlineLevel="1">
      <c r="A10" s="8" t="s">
        <v>20</v>
      </c>
      <c r="B10" s="4" t="s">
        <v>11</v>
      </c>
      <c r="C10" s="4" t="s">
        <v>12</v>
      </c>
      <c r="D10" s="4" t="s">
        <v>21</v>
      </c>
      <c r="E10" s="4" t="s">
        <v>11</v>
      </c>
      <c r="F10" s="4" t="s">
        <v>11</v>
      </c>
      <c r="G10" s="5"/>
      <c r="H10" s="5"/>
      <c r="I10" s="5"/>
      <c r="J10" s="5"/>
      <c r="K10" s="5"/>
      <c r="L10" s="17">
        <v>418900</v>
      </c>
      <c r="M10" s="7">
        <v>418900</v>
      </c>
      <c r="N10" s="7">
        <v>0</v>
      </c>
      <c r="O10" s="7">
        <v>418900</v>
      </c>
      <c r="P10" s="7">
        <v>0</v>
      </c>
      <c r="Q10" s="7">
        <v>418900</v>
      </c>
      <c r="R10" s="7">
        <v>0</v>
      </c>
      <c r="S10" s="6">
        <v>418900</v>
      </c>
      <c r="T10" s="24">
        <v>418900</v>
      </c>
      <c r="U10" s="26">
        <v>269327.82</v>
      </c>
      <c r="V10" s="47">
        <f t="shared" si="0"/>
        <v>64.3</v>
      </c>
    </row>
    <row r="11" spans="1:22" ht="52.8">
      <c r="A11" s="3" t="s">
        <v>22</v>
      </c>
      <c r="B11" s="4" t="s">
        <v>11</v>
      </c>
      <c r="C11" s="4" t="s">
        <v>12</v>
      </c>
      <c r="D11" s="16" t="s">
        <v>23</v>
      </c>
      <c r="E11" s="4" t="s">
        <v>11</v>
      </c>
      <c r="F11" s="4" t="s">
        <v>11</v>
      </c>
      <c r="G11" s="5"/>
      <c r="H11" s="5"/>
      <c r="I11" s="5"/>
      <c r="J11" s="5"/>
      <c r="K11" s="5"/>
      <c r="L11" s="12">
        <v>706181990.47000003</v>
      </c>
      <c r="M11" s="7">
        <v>706181990.47000003</v>
      </c>
      <c r="N11" s="7">
        <v>0</v>
      </c>
      <c r="O11" s="7">
        <v>706181990.47000003</v>
      </c>
      <c r="P11" s="7">
        <v>0</v>
      </c>
      <c r="Q11" s="7">
        <v>706181990.47000003</v>
      </c>
      <c r="R11" s="7">
        <v>0</v>
      </c>
      <c r="S11" s="6">
        <v>635426000</v>
      </c>
      <c r="T11" s="24">
        <v>631617800</v>
      </c>
      <c r="U11" s="28">
        <f>SUM(U12:U17)</f>
        <v>477981361.16999996</v>
      </c>
      <c r="V11" s="29">
        <f t="shared" si="0"/>
        <v>67.7</v>
      </c>
    </row>
    <row r="12" spans="1:22" ht="39.6" outlineLevel="1">
      <c r="A12" s="8" t="s">
        <v>24</v>
      </c>
      <c r="B12" s="4" t="s">
        <v>11</v>
      </c>
      <c r="C12" s="4" t="s">
        <v>12</v>
      </c>
      <c r="D12" s="4" t="s">
        <v>25</v>
      </c>
      <c r="E12" s="4" t="s">
        <v>11</v>
      </c>
      <c r="F12" s="4" t="s">
        <v>11</v>
      </c>
      <c r="G12" s="5"/>
      <c r="H12" s="5"/>
      <c r="I12" s="5"/>
      <c r="J12" s="5"/>
      <c r="K12" s="5"/>
      <c r="L12" s="17">
        <v>175656811.69999999</v>
      </c>
      <c r="M12" s="7">
        <v>175656811.69999999</v>
      </c>
      <c r="N12" s="7">
        <v>0</v>
      </c>
      <c r="O12" s="7">
        <v>175656811.69999999</v>
      </c>
      <c r="P12" s="7">
        <v>0</v>
      </c>
      <c r="Q12" s="7">
        <v>175656811.69999999</v>
      </c>
      <c r="R12" s="7">
        <v>0</v>
      </c>
      <c r="S12" s="6">
        <v>172451666</v>
      </c>
      <c r="T12" s="24">
        <v>175599666</v>
      </c>
      <c r="U12" s="26">
        <v>122457483.89</v>
      </c>
      <c r="V12" s="47">
        <f t="shared" si="0"/>
        <v>69.7</v>
      </c>
    </row>
    <row r="13" spans="1:22" ht="39.6" outlineLevel="1">
      <c r="A13" s="8" t="s">
        <v>26</v>
      </c>
      <c r="B13" s="4" t="s">
        <v>11</v>
      </c>
      <c r="C13" s="4" t="s">
        <v>12</v>
      </c>
      <c r="D13" s="4" t="s">
        <v>27</v>
      </c>
      <c r="E13" s="4" t="s">
        <v>11</v>
      </c>
      <c r="F13" s="4" t="s">
        <v>11</v>
      </c>
      <c r="G13" s="5"/>
      <c r="H13" s="5"/>
      <c r="I13" s="5"/>
      <c r="J13" s="5"/>
      <c r="K13" s="5"/>
      <c r="L13" s="17">
        <v>436643009.44</v>
      </c>
      <c r="M13" s="7">
        <v>436643009.44</v>
      </c>
      <c r="N13" s="7">
        <v>0</v>
      </c>
      <c r="O13" s="7">
        <v>436643009.44</v>
      </c>
      <c r="P13" s="7">
        <v>0</v>
      </c>
      <c r="Q13" s="7">
        <v>436643009.44</v>
      </c>
      <c r="R13" s="7">
        <v>0</v>
      </c>
      <c r="S13" s="6">
        <v>407192428</v>
      </c>
      <c r="T13" s="24">
        <v>405137428</v>
      </c>
      <c r="U13" s="26">
        <v>294558615.95999998</v>
      </c>
      <c r="V13" s="47">
        <f t="shared" si="0"/>
        <v>67.5</v>
      </c>
    </row>
    <row r="14" spans="1:22" ht="39.6" outlineLevel="1">
      <c r="A14" s="8" t="s">
        <v>28</v>
      </c>
      <c r="B14" s="4" t="s">
        <v>11</v>
      </c>
      <c r="C14" s="4" t="s">
        <v>12</v>
      </c>
      <c r="D14" s="4" t="s">
        <v>29</v>
      </c>
      <c r="E14" s="4" t="s">
        <v>11</v>
      </c>
      <c r="F14" s="4" t="s">
        <v>11</v>
      </c>
      <c r="G14" s="5"/>
      <c r="H14" s="5"/>
      <c r="I14" s="5"/>
      <c r="J14" s="5"/>
      <c r="K14" s="5"/>
      <c r="L14" s="17">
        <v>20512376.100000001</v>
      </c>
      <c r="M14" s="7">
        <v>20512376.100000001</v>
      </c>
      <c r="N14" s="7">
        <v>0</v>
      </c>
      <c r="O14" s="7">
        <v>20512376.100000001</v>
      </c>
      <c r="P14" s="7">
        <v>0</v>
      </c>
      <c r="Q14" s="7">
        <v>20512376.100000001</v>
      </c>
      <c r="R14" s="7">
        <v>0</v>
      </c>
      <c r="S14" s="6">
        <v>20276490</v>
      </c>
      <c r="T14" s="24">
        <v>20276490</v>
      </c>
      <c r="U14" s="26">
        <v>13295778.59</v>
      </c>
      <c r="V14" s="47">
        <f t="shared" si="0"/>
        <v>64.8</v>
      </c>
    </row>
    <row r="15" spans="1:22" ht="39.6" outlineLevel="1">
      <c r="A15" s="8" t="s">
        <v>30</v>
      </c>
      <c r="B15" s="4" t="s">
        <v>11</v>
      </c>
      <c r="C15" s="4" t="s">
        <v>12</v>
      </c>
      <c r="D15" s="4" t="s">
        <v>31</v>
      </c>
      <c r="E15" s="4" t="s">
        <v>11</v>
      </c>
      <c r="F15" s="4" t="s">
        <v>11</v>
      </c>
      <c r="G15" s="5"/>
      <c r="H15" s="5"/>
      <c r="I15" s="5"/>
      <c r="J15" s="5"/>
      <c r="K15" s="5"/>
      <c r="L15" s="17">
        <v>14845232.050000001</v>
      </c>
      <c r="M15" s="7">
        <v>14845232.050000001</v>
      </c>
      <c r="N15" s="7">
        <v>0</v>
      </c>
      <c r="O15" s="7">
        <v>14845232.050000001</v>
      </c>
      <c r="P15" s="7">
        <v>0</v>
      </c>
      <c r="Q15" s="7">
        <v>14845232.050000001</v>
      </c>
      <c r="R15" s="7">
        <v>0</v>
      </c>
      <c r="S15" s="6">
        <v>14852516</v>
      </c>
      <c r="T15" s="24">
        <v>15108516</v>
      </c>
      <c r="U15" s="26">
        <v>13997330.99</v>
      </c>
      <c r="V15" s="47">
        <f t="shared" si="0"/>
        <v>94.3</v>
      </c>
    </row>
    <row r="16" spans="1:22" ht="52.8" outlineLevel="1">
      <c r="A16" s="8" t="s">
        <v>32</v>
      </c>
      <c r="B16" s="4" t="s">
        <v>11</v>
      </c>
      <c r="C16" s="4" t="s">
        <v>12</v>
      </c>
      <c r="D16" s="4" t="s">
        <v>33</v>
      </c>
      <c r="E16" s="4" t="s">
        <v>11</v>
      </c>
      <c r="F16" s="4" t="s">
        <v>11</v>
      </c>
      <c r="G16" s="5"/>
      <c r="H16" s="5"/>
      <c r="I16" s="5"/>
      <c r="J16" s="5"/>
      <c r="K16" s="5"/>
      <c r="L16" s="17">
        <v>28932433.010000002</v>
      </c>
      <c r="M16" s="7">
        <v>28932433.010000002</v>
      </c>
      <c r="N16" s="7">
        <v>0</v>
      </c>
      <c r="O16" s="7">
        <v>28932433.010000002</v>
      </c>
      <c r="P16" s="7">
        <v>0</v>
      </c>
      <c r="Q16" s="7">
        <v>28932433.010000002</v>
      </c>
      <c r="R16" s="7">
        <v>0</v>
      </c>
      <c r="S16" s="6">
        <v>9612300</v>
      </c>
      <c r="T16" s="24">
        <v>4455100</v>
      </c>
      <c r="U16" s="26">
        <v>21605075.260000002</v>
      </c>
      <c r="V16" s="47">
        <f t="shared" si="0"/>
        <v>74.7</v>
      </c>
    </row>
    <row r="17" spans="1:22" ht="39.6" outlineLevel="1">
      <c r="A17" s="8" t="s">
        <v>34</v>
      </c>
      <c r="B17" s="4" t="s">
        <v>11</v>
      </c>
      <c r="C17" s="4" t="s">
        <v>12</v>
      </c>
      <c r="D17" s="4" t="s">
        <v>35</v>
      </c>
      <c r="E17" s="4" t="s">
        <v>11</v>
      </c>
      <c r="F17" s="4" t="s">
        <v>11</v>
      </c>
      <c r="G17" s="5"/>
      <c r="H17" s="5"/>
      <c r="I17" s="5"/>
      <c r="J17" s="5"/>
      <c r="K17" s="5"/>
      <c r="L17" s="17">
        <v>29592128.170000002</v>
      </c>
      <c r="M17" s="7">
        <v>29592128.170000002</v>
      </c>
      <c r="N17" s="7">
        <v>0</v>
      </c>
      <c r="O17" s="7">
        <v>29592128.170000002</v>
      </c>
      <c r="P17" s="7">
        <v>0</v>
      </c>
      <c r="Q17" s="7">
        <v>29592128.170000002</v>
      </c>
      <c r="R17" s="7">
        <v>0</v>
      </c>
      <c r="S17" s="6">
        <v>11040600</v>
      </c>
      <c r="T17" s="24">
        <v>11040600</v>
      </c>
      <c r="U17" s="26">
        <v>12067076.48</v>
      </c>
      <c r="V17" s="47">
        <f t="shared" si="0"/>
        <v>40.799999999999997</v>
      </c>
    </row>
    <row r="18" spans="1:22" ht="52.8">
      <c r="A18" s="3" t="s">
        <v>36</v>
      </c>
      <c r="B18" s="4" t="s">
        <v>11</v>
      </c>
      <c r="C18" s="4" t="s">
        <v>12</v>
      </c>
      <c r="D18" s="16" t="s">
        <v>37</v>
      </c>
      <c r="E18" s="4" t="s">
        <v>11</v>
      </c>
      <c r="F18" s="4" t="s">
        <v>11</v>
      </c>
      <c r="G18" s="5"/>
      <c r="H18" s="5"/>
      <c r="I18" s="5"/>
      <c r="J18" s="5"/>
      <c r="K18" s="5"/>
      <c r="L18" s="12">
        <v>146920296.19</v>
      </c>
      <c r="M18" s="7">
        <v>146920296.19</v>
      </c>
      <c r="N18" s="7">
        <v>0</v>
      </c>
      <c r="O18" s="7">
        <v>146920296.19</v>
      </c>
      <c r="P18" s="7">
        <v>0</v>
      </c>
      <c r="Q18" s="7">
        <v>146920296.19</v>
      </c>
      <c r="R18" s="7">
        <v>0</v>
      </c>
      <c r="S18" s="6">
        <v>146801900</v>
      </c>
      <c r="T18" s="24">
        <v>146801900</v>
      </c>
      <c r="U18" s="28">
        <f>SUM(U19:U21)</f>
        <v>99655527.399999991</v>
      </c>
      <c r="V18" s="29">
        <f t="shared" si="0"/>
        <v>67.8</v>
      </c>
    </row>
    <row r="19" spans="1:22" ht="26.4" outlineLevel="1">
      <c r="A19" s="8" t="s">
        <v>38</v>
      </c>
      <c r="B19" s="4" t="s">
        <v>11</v>
      </c>
      <c r="C19" s="4" t="s">
        <v>12</v>
      </c>
      <c r="D19" s="4" t="s">
        <v>39</v>
      </c>
      <c r="E19" s="4" t="s">
        <v>11</v>
      </c>
      <c r="F19" s="4" t="s">
        <v>11</v>
      </c>
      <c r="G19" s="5"/>
      <c r="H19" s="5"/>
      <c r="I19" s="5"/>
      <c r="J19" s="5"/>
      <c r="K19" s="5"/>
      <c r="L19" s="17">
        <v>131597277.66</v>
      </c>
      <c r="M19" s="7">
        <v>131597277.66</v>
      </c>
      <c r="N19" s="7">
        <v>0</v>
      </c>
      <c r="O19" s="7">
        <v>131597277.66</v>
      </c>
      <c r="P19" s="7">
        <v>0</v>
      </c>
      <c r="Q19" s="7">
        <v>131597277.66</v>
      </c>
      <c r="R19" s="7">
        <v>0</v>
      </c>
      <c r="S19" s="6">
        <v>132729500</v>
      </c>
      <c r="T19" s="24">
        <v>132729500</v>
      </c>
      <c r="U19" s="26">
        <v>89075083.659999996</v>
      </c>
      <c r="V19" s="47">
        <f t="shared" si="0"/>
        <v>67.7</v>
      </c>
    </row>
    <row r="20" spans="1:22" ht="39.6" outlineLevel="1">
      <c r="A20" s="8" t="s">
        <v>40</v>
      </c>
      <c r="B20" s="4" t="s">
        <v>11</v>
      </c>
      <c r="C20" s="4" t="s">
        <v>12</v>
      </c>
      <c r="D20" s="4" t="s">
        <v>41</v>
      </c>
      <c r="E20" s="4" t="s">
        <v>11</v>
      </c>
      <c r="F20" s="4" t="s">
        <v>11</v>
      </c>
      <c r="G20" s="5"/>
      <c r="H20" s="5"/>
      <c r="I20" s="5"/>
      <c r="J20" s="5"/>
      <c r="K20" s="5"/>
      <c r="L20" s="17">
        <v>14788118.529999999</v>
      </c>
      <c r="M20" s="7">
        <v>14788118.529999999</v>
      </c>
      <c r="N20" s="7">
        <v>0</v>
      </c>
      <c r="O20" s="7">
        <v>14788118.529999999</v>
      </c>
      <c r="P20" s="7">
        <v>0</v>
      </c>
      <c r="Q20" s="7">
        <v>14788118.529999999</v>
      </c>
      <c r="R20" s="7">
        <v>0</v>
      </c>
      <c r="S20" s="6">
        <v>13537500</v>
      </c>
      <c r="T20" s="24">
        <v>13537500</v>
      </c>
      <c r="U20" s="26">
        <v>10260662.039999999</v>
      </c>
      <c r="V20" s="47">
        <f t="shared" si="0"/>
        <v>69.400000000000006</v>
      </c>
    </row>
    <row r="21" spans="1:22" ht="52.8" outlineLevel="1">
      <c r="A21" s="8" t="s">
        <v>42</v>
      </c>
      <c r="B21" s="4" t="s">
        <v>11</v>
      </c>
      <c r="C21" s="4" t="s">
        <v>12</v>
      </c>
      <c r="D21" s="4" t="s">
        <v>43</v>
      </c>
      <c r="E21" s="4" t="s">
        <v>11</v>
      </c>
      <c r="F21" s="4" t="s">
        <v>11</v>
      </c>
      <c r="G21" s="5"/>
      <c r="H21" s="5"/>
      <c r="I21" s="5"/>
      <c r="J21" s="5"/>
      <c r="K21" s="5"/>
      <c r="L21" s="17">
        <v>534900</v>
      </c>
      <c r="M21" s="7">
        <v>534900</v>
      </c>
      <c r="N21" s="7">
        <v>0</v>
      </c>
      <c r="O21" s="7">
        <v>534900</v>
      </c>
      <c r="P21" s="7">
        <v>0</v>
      </c>
      <c r="Q21" s="7">
        <v>534900</v>
      </c>
      <c r="R21" s="7">
        <v>0</v>
      </c>
      <c r="S21" s="6">
        <v>534900</v>
      </c>
      <c r="T21" s="24">
        <v>534900</v>
      </c>
      <c r="U21" s="26">
        <v>319781.7</v>
      </c>
      <c r="V21" s="47">
        <f t="shared" si="0"/>
        <v>59.8</v>
      </c>
    </row>
    <row r="22" spans="1:22" ht="58.2" customHeight="1">
      <c r="A22" s="3" t="s">
        <v>44</v>
      </c>
      <c r="B22" s="4" t="s">
        <v>11</v>
      </c>
      <c r="C22" s="4" t="s">
        <v>12</v>
      </c>
      <c r="D22" s="16" t="s">
        <v>45</v>
      </c>
      <c r="E22" s="4" t="s">
        <v>11</v>
      </c>
      <c r="F22" s="4" t="s">
        <v>11</v>
      </c>
      <c r="G22" s="5"/>
      <c r="H22" s="5"/>
      <c r="I22" s="5"/>
      <c r="J22" s="5"/>
      <c r="K22" s="5"/>
      <c r="L22" s="12">
        <v>7518069.9500000002</v>
      </c>
      <c r="M22" s="7">
        <v>7518069.9500000002</v>
      </c>
      <c r="N22" s="7">
        <v>0</v>
      </c>
      <c r="O22" s="7">
        <v>7518069.9500000002</v>
      </c>
      <c r="P22" s="7">
        <v>0</v>
      </c>
      <c r="Q22" s="7">
        <v>7518069.9500000002</v>
      </c>
      <c r="R22" s="7">
        <v>0</v>
      </c>
      <c r="S22" s="6">
        <v>4581000</v>
      </c>
      <c r="T22" s="24">
        <v>4581000</v>
      </c>
      <c r="U22" s="28">
        <v>0</v>
      </c>
      <c r="V22" s="29">
        <f t="shared" si="0"/>
        <v>0</v>
      </c>
    </row>
    <row r="23" spans="1:22" ht="79.2">
      <c r="A23" s="3" t="s">
        <v>46</v>
      </c>
      <c r="B23" s="4" t="s">
        <v>11</v>
      </c>
      <c r="C23" s="4" t="s">
        <v>12</v>
      </c>
      <c r="D23" s="16" t="s">
        <v>47</v>
      </c>
      <c r="E23" s="4" t="s">
        <v>11</v>
      </c>
      <c r="F23" s="4" t="s">
        <v>11</v>
      </c>
      <c r="G23" s="5"/>
      <c r="H23" s="5"/>
      <c r="I23" s="5"/>
      <c r="J23" s="5"/>
      <c r="K23" s="5"/>
      <c r="L23" s="12">
        <v>4257993.3499999996</v>
      </c>
      <c r="M23" s="7">
        <v>4257993.3499999996</v>
      </c>
      <c r="N23" s="7">
        <v>0</v>
      </c>
      <c r="O23" s="7">
        <v>4257993.3499999996</v>
      </c>
      <c r="P23" s="7">
        <v>0</v>
      </c>
      <c r="Q23" s="7">
        <v>4257993.3499999996</v>
      </c>
      <c r="R23" s="7">
        <v>0</v>
      </c>
      <c r="S23" s="6">
        <v>3449200</v>
      </c>
      <c r="T23" s="24">
        <v>3449200</v>
      </c>
      <c r="U23" s="28">
        <f>SUM(U24:U28)</f>
        <v>2778127.31</v>
      </c>
      <c r="V23" s="29">
        <f t="shared" si="0"/>
        <v>65.2</v>
      </c>
    </row>
    <row r="24" spans="1:22" ht="52.8" outlineLevel="1">
      <c r="A24" s="8" t="s">
        <v>48</v>
      </c>
      <c r="B24" s="4" t="s">
        <v>11</v>
      </c>
      <c r="C24" s="4" t="s">
        <v>12</v>
      </c>
      <c r="D24" s="4" t="s">
        <v>49</v>
      </c>
      <c r="E24" s="4" t="s">
        <v>11</v>
      </c>
      <c r="F24" s="4" t="s">
        <v>11</v>
      </c>
      <c r="G24" s="5"/>
      <c r="H24" s="5"/>
      <c r="I24" s="5"/>
      <c r="J24" s="5"/>
      <c r="K24" s="5"/>
      <c r="L24" s="17">
        <v>1332893.3500000001</v>
      </c>
      <c r="M24" s="7">
        <v>1332893.3500000001</v>
      </c>
      <c r="N24" s="7">
        <v>0</v>
      </c>
      <c r="O24" s="7">
        <v>1332893.3500000001</v>
      </c>
      <c r="P24" s="7">
        <v>0</v>
      </c>
      <c r="Q24" s="7">
        <v>1332893.3500000001</v>
      </c>
      <c r="R24" s="7">
        <v>0</v>
      </c>
      <c r="S24" s="6">
        <v>1502100</v>
      </c>
      <c r="T24" s="24">
        <v>1502100</v>
      </c>
      <c r="U24" s="26">
        <v>775626.48</v>
      </c>
      <c r="V24" s="47">
        <f t="shared" si="0"/>
        <v>58.2</v>
      </c>
    </row>
    <row r="25" spans="1:22" ht="26.4" outlineLevel="1">
      <c r="A25" s="8" t="s">
        <v>50</v>
      </c>
      <c r="B25" s="4" t="s">
        <v>11</v>
      </c>
      <c r="C25" s="4" t="s">
        <v>12</v>
      </c>
      <c r="D25" s="4" t="s">
        <v>51</v>
      </c>
      <c r="E25" s="4" t="s">
        <v>11</v>
      </c>
      <c r="F25" s="4" t="s">
        <v>11</v>
      </c>
      <c r="G25" s="5"/>
      <c r="H25" s="5"/>
      <c r="I25" s="5"/>
      <c r="J25" s="5"/>
      <c r="K25" s="5"/>
      <c r="L25" s="17">
        <v>1489786</v>
      </c>
      <c r="M25" s="7">
        <v>1489786</v>
      </c>
      <c r="N25" s="7">
        <v>0</v>
      </c>
      <c r="O25" s="7">
        <v>1489786</v>
      </c>
      <c r="P25" s="7">
        <v>0</v>
      </c>
      <c r="Q25" s="7">
        <v>1489786</v>
      </c>
      <c r="R25" s="7">
        <v>0</v>
      </c>
      <c r="S25" s="6">
        <v>1132786</v>
      </c>
      <c r="T25" s="24">
        <v>1132786</v>
      </c>
      <c r="U25" s="26">
        <v>775642.02</v>
      </c>
      <c r="V25" s="47">
        <f t="shared" si="0"/>
        <v>52.1</v>
      </c>
    </row>
    <row r="26" spans="1:22" ht="39.6" outlineLevel="1">
      <c r="A26" s="8" t="s">
        <v>52</v>
      </c>
      <c r="B26" s="4" t="s">
        <v>11</v>
      </c>
      <c r="C26" s="4" t="s">
        <v>12</v>
      </c>
      <c r="D26" s="4" t="s">
        <v>53</v>
      </c>
      <c r="E26" s="4" t="s">
        <v>11</v>
      </c>
      <c r="F26" s="4" t="s">
        <v>11</v>
      </c>
      <c r="G26" s="5"/>
      <c r="H26" s="5"/>
      <c r="I26" s="5"/>
      <c r="J26" s="5"/>
      <c r="K26" s="5"/>
      <c r="L26" s="17">
        <v>182514</v>
      </c>
      <c r="M26" s="7">
        <v>182514</v>
      </c>
      <c r="N26" s="7">
        <v>0</v>
      </c>
      <c r="O26" s="7">
        <v>182514</v>
      </c>
      <c r="P26" s="7">
        <v>0</v>
      </c>
      <c r="Q26" s="7">
        <v>182514</v>
      </c>
      <c r="R26" s="7">
        <v>0</v>
      </c>
      <c r="S26" s="6">
        <v>182514</v>
      </c>
      <c r="T26" s="24">
        <v>182514</v>
      </c>
      <c r="U26" s="26">
        <v>161156.1</v>
      </c>
      <c r="V26" s="47">
        <f t="shared" si="0"/>
        <v>88.3</v>
      </c>
    </row>
    <row r="27" spans="1:22" ht="39.6" outlineLevel="1">
      <c r="A27" s="8" t="s">
        <v>54</v>
      </c>
      <c r="B27" s="4" t="s">
        <v>11</v>
      </c>
      <c r="C27" s="4" t="s">
        <v>12</v>
      </c>
      <c r="D27" s="4" t="s">
        <v>55</v>
      </c>
      <c r="E27" s="4" t="s">
        <v>11</v>
      </c>
      <c r="F27" s="4" t="s">
        <v>11</v>
      </c>
      <c r="G27" s="5"/>
      <c r="H27" s="5"/>
      <c r="I27" s="5"/>
      <c r="J27" s="5"/>
      <c r="K27" s="5"/>
      <c r="L27" s="17">
        <v>238000</v>
      </c>
      <c r="M27" s="7">
        <v>238000</v>
      </c>
      <c r="N27" s="7">
        <v>0</v>
      </c>
      <c r="O27" s="7">
        <v>238000</v>
      </c>
      <c r="P27" s="7">
        <v>0</v>
      </c>
      <c r="Q27" s="7">
        <v>238000</v>
      </c>
      <c r="R27" s="7">
        <v>0</v>
      </c>
      <c r="S27" s="6">
        <v>238000</v>
      </c>
      <c r="T27" s="24">
        <v>238000</v>
      </c>
      <c r="U27" s="26">
        <v>237702.71</v>
      </c>
      <c r="V27" s="47">
        <f t="shared" si="0"/>
        <v>99.9</v>
      </c>
    </row>
    <row r="28" spans="1:22" ht="39.6" outlineLevel="1">
      <c r="A28" s="8" t="s">
        <v>56</v>
      </c>
      <c r="B28" s="4" t="s">
        <v>11</v>
      </c>
      <c r="C28" s="4" t="s">
        <v>12</v>
      </c>
      <c r="D28" s="4" t="s">
        <v>57</v>
      </c>
      <c r="E28" s="4" t="s">
        <v>11</v>
      </c>
      <c r="F28" s="4" t="s">
        <v>11</v>
      </c>
      <c r="G28" s="5"/>
      <c r="H28" s="5"/>
      <c r="I28" s="5"/>
      <c r="J28" s="5"/>
      <c r="K28" s="5"/>
      <c r="L28" s="17">
        <v>1014800</v>
      </c>
      <c r="M28" s="7">
        <v>1014800</v>
      </c>
      <c r="N28" s="7">
        <v>0</v>
      </c>
      <c r="O28" s="7">
        <v>1014800</v>
      </c>
      <c r="P28" s="7">
        <v>0</v>
      </c>
      <c r="Q28" s="7">
        <v>1014800</v>
      </c>
      <c r="R28" s="7">
        <v>0</v>
      </c>
      <c r="S28" s="6">
        <v>393800</v>
      </c>
      <c r="T28" s="24">
        <v>393800</v>
      </c>
      <c r="U28" s="26">
        <v>828000</v>
      </c>
      <c r="V28" s="47">
        <f t="shared" si="0"/>
        <v>81.599999999999994</v>
      </c>
    </row>
    <row r="29" spans="1:22" ht="92.4">
      <c r="A29" s="3" t="s">
        <v>58</v>
      </c>
      <c r="B29" s="4" t="s">
        <v>11</v>
      </c>
      <c r="C29" s="4" t="s">
        <v>12</v>
      </c>
      <c r="D29" s="16" t="s">
        <v>59</v>
      </c>
      <c r="E29" s="4" t="s">
        <v>11</v>
      </c>
      <c r="F29" s="4" t="s">
        <v>11</v>
      </c>
      <c r="G29" s="5"/>
      <c r="H29" s="5"/>
      <c r="I29" s="5"/>
      <c r="J29" s="5"/>
      <c r="K29" s="5"/>
      <c r="L29" s="12">
        <v>625700</v>
      </c>
      <c r="M29" s="7">
        <v>625700</v>
      </c>
      <c r="N29" s="7">
        <v>0</v>
      </c>
      <c r="O29" s="7">
        <v>625700</v>
      </c>
      <c r="P29" s="7">
        <v>0</v>
      </c>
      <c r="Q29" s="7">
        <v>625700</v>
      </c>
      <c r="R29" s="7">
        <v>0</v>
      </c>
      <c r="S29" s="6">
        <v>299700</v>
      </c>
      <c r="T29" s="24">
        <v>299700</v>
      </c>
      <c r="U29" s="28">
        <v>505000</v>
      </c>
      <c r="V29" s="29">
        <f t="shared" si="0"/>
        <v>80.7</v>
      </c>
    </row>
    <row r="30" spans="1:22" ht="52.8">
      <c r="A30" s="3" t="s">
        <v>60</v>
      </c>
      <c r="B30" s="4" t="s">
        <v>11</v>
      </c>
      <c r="C30" s="4" t="s">
        <v>12</v>
      </c>
      <c r="D30" s="16" t="s">
        <v>61</v>
      </c>
      <c r="E30" s="4" t="s">
        <v>11</v>
      </c>
      <c r="F30" s="4" t="s">
        <v>11</v>
      </c>
      <c r="G30" s="5"/>
      <c r="H30" s="5"/>
      <c r="I30" s="5"/>
      <c r="J30" s="5"/>
      <c r="K30" s="5"/>
      <c r="L30" s="12">
        <v>13815018.960000001</v>
      </c>
      <c r="M30" s="7">
        <v>13815018.960000001</v>
      </c>
      <c r="N30" s="7">
        <v>0</v>
      </c>
      <c r="O30" s="7">
        <v>13815018.960000001</v>
      </c>
      <c r="P30" s="7">
        <v>0</v>
      </c>
      <c r="Q30" s="7">
        <v>13815018.960000001</v>
      </c>
      <c r="R30" s="7">
        <v>0</v>
      </c>
      <c r="S30" s="6">
        <v>33976520</v>
      </c>
      <c r="T30" s="24">
        <v>6919700</v>
      </c>
      <c r="U30" s="28">
        <f>SUM(U31:U37)</f>
        <v>4080844.76</v>
      </c>
      <c r="V30" s="29">
        <f t="shared" si="0"/>
        <v>29.5</v>
      </c>
    </row>
    <row r="31" spans="1:22" ht="52.8" outlineLevel="1">
      <c r="A31" s="8" t="s">
        <v>62</v>
      </c>
      <c r="B31" s="4" t="s">
        <v>11</v>
      </c>
      <c r="C31" s="4" t="s">
        <v>12</v>
      </c>
      <c r="D31" s="4" t="s">
        <v>63</v>
      </c>
      <c r="E31" s="4" t="s">
        <v>11</v>
      </c>
      <c r="F31" s="4" t="s">
        <v>11</v>
      </c>
      <c r="G31" s="5"/>
      <c r="H31" s="5"/>
      <c r="I31" s="5"/>
      <c r="J31" s="5"/>
      <c r="K31" s="5"/>
      <c r="L31" s="17">
        <v>894273.96</v>
      </c>
      <c r="M31" s="7">
        <v>894273.96</v>
      </c>
      <c r="N31" s="7">
        <v>0</v>
      </c>
      <c r="O31" s="7">
        <v>894273.96</v>
      </c>
      <c r="P31" s="7">
        <v>0</v>
      </c>
      <c r="Q31" s="7">
        <v>894273.96</v>
      </c>
      <c r="R31" s="7">
        <v>0</v>
      </c>
      <c r="S31" s="6">
        <v>950600</v>
      </c>
      <c r="T31" s="24">
        <v>939000</v>
      </c>
      <c r="U31" s="26">
        <v>380969.55</v>
      </c>
      <c r="V31" s="47">
        <f t="shared" si="0"/>
        <v>42.6</v>
      </c>
    </row>
    <row r="32" spans="1:22" ht="39.6" outlineLevel="1">
      <c r="A32" s="8" t="s">
        <v>64</v>
      </c>
      <c r="B32" s="4" t="s">
        <v>11</v>
      </c>
      <c r="C32" s="4" t="s">
        <v>12</v>
      </c>
      <c r="D32" s="4" t="s">
        <v>65</v>
      </c>
      <c r="E32" s="4" t="s">
        <v>11</v>
      </c>
      <c r="F32" s="4" t="s">
        <v>11</v>
      </c>
      <c r="G32" s="5"/>
      <c r="H32" s="5"/>
      <c r="I32" s="5"/>
      <c r="J32" s="5"/>
      <c r="K32" s="5"/>
      <c r="L32" s="17">
        <v>1287000</v>
      </c>
      <c r="M32" s="7">
        <v>1287000</v>
      </c>
      <c r="N32" s="7">
        <v>0</v>
      </c>
      <c r="O32" s="7">
        <v>1287000</v>
      </c>
      <c r="P32" s="7">
        <v>0</v>
      </c>
      <c r="Q32" s="7">
        <v>1287000</v>
      </c>
      <c r="R32" s="7">
        <v>0</v>
      </c>
      <c r="S32" s="6">
        <v>1243800</v>
      </c>
      <c r="T32" s="24">
        <v>1243800</v>
      </c>
      <c r="U32" s="26">
        <v>657047.65</v>
      </c>
      <c r="V32" s="47">
        <f t="shared" si="0"/>
        <v>51.1</v>
      </c>
    </row>
    <row r="33" spans="1:22" ht="39.6" outlineLevel="1">
      <c r="A33" s="8" t="s">
        <v>66</v>
      </c>
      <c r="B33" s="4" t="s">
        <v>11</v>
      </c>
      <c r="C33" s="4" t="s">
        <v>12</v>
      </c>
      <c r="D33" s="4" t="s">
        <v>67</v>
      </c>
      <c r="E33" s="4" t="s">
        <v>11</v>
      </c>
      <c r="F33" s="4" t="s">
        <v>11</v>
      </c>
      <c r="G33" s="5"/>
      <c r="H33" s="5"/>
      <c r="I33" s="5"/>
      <c r="J33" s="5"/>
      <c r="K33" s="5"/>
      <c r="L33" s="17">
        <v>187500</v>
      </c>
      <c r="M33" s="7">
        <v>187500</v>
      </c>
      <c r="N33" s="7">
        <v>0</v>
      </c>
      <c r="O33" s="7">
        <v>187500</v>
      </c>
      <c r="P33" s="7">
        <v>0</v>
      </c>
      <c r="Q33" s="7">
        <v>187500</v>
      </c>
      <c r="R33" s="7">
        <v>0</v>
      </c>
      <c r="S33" s="6">
        <v>190000</v>
      </c>
      <c r="T33" s="24">
        <v>190000</v>
      </c>
      <c r="U33" s="26">
        <v>152127</v>
      </c>
      <c r="V33" s="47">
        <f t="shared" si="0"/>
        <v>81.099999999999994</v>
      </c>
    </row>
    <row r="34" spans="1:22" ht="66" outlineLevel="1">
      <c r="A34" s="8" t="s">
        <v>68</v>
      </c>
      <c r="B34" s="4" t="s">
        <v>11</v>
      </c>
      <c r="C34" s="4" t="s">
        <v>12</v>
      </c>
      <c r="D34" s="4" t="s">
        <v>69</v>
      </c>
      <c r="E34" s="4" t="s">
        <v>11</v>
      </c>
      <c r="F34" s="4" t="s">
        <v>11</v>
      </c>
      <c r="G34" s="5"/>
      <c r="H34" s="5"/>
      <c r="I34" s="5"/>
      <c r="J34" s="5"/>
      <c r="K34" s="5"/>
      <c r="L34" s="17">
        <v>194300</v>
      </c>
      <c r="M34" s="7">
        <v>194300</v>
      </c>
      <c r="N34" s="7">
        <v>0</v>
      </c>
      <c r="O34" s="7">
        <v>194300</v>
      </c>
      <c r="P34" s="7">
        <v>0</v>
      </c>
      <c r="Q34" s="7">
        <v>194300</v>
      </c>
      <c r="R34" s="7">
        <v>0</v>
      </c>
      <c r="S34" s="6">
        <v>194300</v>
      </c>
      <c r="T34" s="24">
        <v>194300</v>
      </c>
      <c r="U34" s="26">
        <v>0</v>
      </c>
      <c r="V34" s="47">
        <f t="shared" si="0"/>
        <v>0</v>
      </c>
    </row>
    <row r="35" spans="1:22" ht="26.4" outlineLevel="1">
      <c r="A35" s="8" t="s">
        <v>70</v>
      </c>
      <c r="B35" s="4" t="s">
        <v>11</v>
      </c>
      <c r="C35" s="4" t="s">
        <v>12</v>
      </c>
      <c r="D35" s="4" t="s">
        <v>71</v>
      </c>
      <c r="E35" s="4" t="s">
        <v>11</v>
      </c>
      <c r="F35" s="4" t="s">
        <v>11</v>
      </c>
      <c r="G35" s="5"/>
      <c r="H35" s="5"/>
      <c r="I35" s="5"/>
      <c r="J35" s="5"/>
      <c r="K35" s="5"/>
      <c r="L35" s="17">
        <v>241500</v>
      </c>
      <c r="M35" s="7">
        <v>241500</v>
      </c>
      <c r="N35" s="7">
        <v>0</v>
      </c>
      <c r="O35" s="7">
        <v>241500</v>
      </c>
      <c r="P35" s="7">
        <v>0</v>
      </c>
      <c r="Q35" s="7">
        <v>241500</v>
      </c>
      <c r="R35" s="7">
        <v>0</v>
      </c>
      <c r="S35" s="6">
        <v>252000</v>
      </c>
      <c r="T35" s="24">
        <v>252000</v>
      </c>
      <c r="U35" s="26">
        <v>215760</v>
      </c>
      <c r="V35" s="47">
        <f t="shared" si="0"/>
        <v>89.3</v>
      </c>
    </row>
    <row r="36" spans="1:22" ht="39.6" outlineLevel="1">
      <c r="A36" s="8" t="s">
        <v>72</v>
      </c>
      <c r="B36" s="4" t="s">
        <v>11</v>
      </c>
      <c r="C36" s="4" t="s">
        <v>12</v>
      </c>
      <c r="D36" s="4" t="s">
        <v>73</v>
      </c>
      <c r="E36" s="4" t="s">
        <v>11</v>
      </c>
      <c r="F36" s="4" t="s">
        <v>11</v>
      </c>
      <c r="G36" s="5"/>
      <c r="H36" s="5"/>
      <c r="I36" s="5"/>
      <c r="J36" s="5"/>
      <c r="K36" s="5"/>
      <c r="L36" s="17">
        <v>9664345</v>
      </c>
      <c r="M36" s="7">
        <v>9664345</v>
      </c>
      <c r="N36" s="7">
        <v>0</v>
      </c>
      <c r="O36" s="7">
        <v>9664345</v>
      </c>
      <c r="P36" s="7">
        <v>0</v>
      </c>
      <c r="Q36" s="7">
        <v>9664345</v>
      </c>
      <c r="R36" s="7">
        <v>0</v>
      </c>
      <c r="S36" s="6">
        <v>29785020</v>
      </c>
      <c r="T36" s="24">
        <v>2689500</v>
      </c>
      <c r="U36" s="26">
        <v>1782112.73</v>
      </c>
      <c r="V36" s="47">
        <f t="shared" si="0"/>
        <v>18.399999999999999</v>
      </c>
    </row>
    <row r="37" spans="1:22" ht="66" outlineLevel="1">
      <c r="A37" s="8" t="s">
        <v>74</v>
      </c>
      <c r="B37" s="4" t="s">
        <v>11</v>
      </c>
      <c r="C37" s="4" t="s">
        <v>12</v>
      </c>
      <c r="D37" s="4" t="s">
        <v>75</v>
      </c>
      <c r="E37" s="4" t="s">
        <v>11</v>
      </c>
      <c r="F37" s="4" t="s">
        <v>11</v>
      </c>
      <c r="G37" s="5"/>
      <c r="H37" s="5"/>
      <c r="I37" s="5"/>
      <c r="J37" s="5"/>
      <c r="K37" s="5"/>
      <c r="L37" s="17">
        <v>1346100</v>
      </c>
      <c r="M37" s="7">
        <v>1346100</v>
      </c>
      <c r="N37" s="7">
        <v>0</v>
      </c>
      <c r="O37" s="7">
        <v>1346100</v>
      </c>
      <c r="P37" s="7">
        <v>0</v>
      </c>
      <c r="Q37" s="7">
        <v>1346100</v>
      </c>
      <c r="R37" s="7">
        <v>0</v>
      </c>
      <c r="S37" s="6">
        <v>1360800</v>
      </c>
      <c r="T37" s="24">
        <v>1411100</v>
      </c>
      <c r="U37" s="26">
        <v>892827.83</v>
      </c>
      <c r="V37" s="47">
        <f t="shared" si="0"/>
        <v>66.3</v>
      </c>
    </row>
    <row r="38" spans="1:22" ht="66">
      <c r="A38" s="3" t="s">
        <v>76</v>
      </c>
      <c r="B38" s="4" t="s">
        <v>11</v>
      </c>
      <c r="C38" s="4" t="s">
        <v>12</v>
      </c>
      <c r="D38" s="16" t="s">
        <v>77</v>
      </c>
      <c r="E38" s="4" t="s">
        <v>11</v>
      </c>
      <c r="F38" s="4" t="s">
        <v>11</v>
      </c>
      <c r="G38" s="5"/>
      <c r="H38" s="5"/>
      <c r="I38" s="5"/>
      <c r="J38" s="5"/>
      <c r="K38" s="5"/>
      <c r="L38" s="12">
        <v>85415949.480000004</v>
      </c>
      <c r="M38" s="7">
        <v>85415949.480000004</v>
      </c>
      <c r="N38" s="7">
        <v>0</v>
      </c>
      <c r="O38" s="7">
        <v>85415949.480000004</v>
      </c>
      <c r="P38" s="7">
        <v>0</v>
      </c>
      <c r="Q38" s="7">
        <v>85415949.480000004</v>
      </c>
      <c r="R38" s="7">
        <v>0</v>
      </c>
      <c r="S38" s="6">
        <v>73986500</v>
      </c>
      <c r="T38" s="24">
        <v>73998000</v>
      </c>
      <c r="U38" s="28">
        <f>SUM(U39:U44)</f>
        <v>49287059.060000002</v>
      </c>
      <c r="V38" s="29">
        <f t="shared" ref="V38:V64" si="1">IF(L38=0,"-U3",IF(U38/L38*100&gt;110,"свыше 100",ROUND((U38/L38*100),1)))</f>
        <v>57.7</v>
      </c>
    </row>
    <row r="39" spans="1:22" ht="52.8" outlineLevel="1">
      <c r="A39" s="8" t="s">
        <v>78</v>
      </c>
      <c r="B39" s="4" t="s">
        <v>11</v>
      </c>
      <c r="C39" s="4" t="s">
        <v>12</v>
      </c>
      <c r="D39" s="4" t="s">
        <v>79</v>
      </c>
      <c r="E39" s="4" t="s">
        <v>11</v>
      </c>
      <c r="F39" s="4" t="s">
        <v>11</v>
      </c>
      <c r="G39" s="5"/>
      <c r="H39" s="5"/>
      <c r="I39" s="5"/>
      <c r="J39" s="5"/>
      <c r="K39" s="5"/>
      <c r="L39" s="17">
        <v>32373315.66</v>
      </c>
      <c r="M39" s="7">
        <v>32373315.66</v>
      </c>
      <c r="N39" s="7">
        <v>0</v>
      </c>
      <c r="O39" s="7">
        <v>32373315.66</v>
      </c>
      <c r="P39" s="7">
        <v>0</v>
      </c>
      <c r="Q39" s="7">
        <v>32373315.66</v>
      </c>
      <c r="R39" s="7">
        <v>0</v>
      </c>
      <c r="S39" s="6">
        <v>32334800</v>
      </c>
      <c r="T39" s="24">
        <v>32334800</v>
      </c>
      <c r="U39" s="26">
        <v>19797431.559999999</v>
      </c>
      <c r="V39" s="47">
        <f t="shared" si="1"/>
        <v>61.2</v>
      </c>
    </row>
    <row r="40" spans="1:22" ht="52.8" outlineLevel="1">
      <c r="A40" s="8" t="s">
        <v>80</v>
      </c>
      <c r="B40" s="4" t="s">
        <v>11</v>
      </c>
      <c r="C40" s="4" t="s">
        <v>12</v>
      </c>
      <c r="D40" s="4" t="s">
        <v>81</v>
      </c>
      <c r="E40" s="4" t="s">
        <v>11</v>
      </c>
      <c r="F40" s="4" t="s">
        <v>11</v>
      </c>
      <c r="G40" s="5"/>
      <c r="H40" s="5"/>
      <c r="I40" s="5"/>
      <c r="J40" s="5"/>
      <c r="K40" s="5"/>
      <c r="L40" s="17">
        <v>759036</v>
      </c>
      <c r="M40" s="7">
        <v>759036</v>
      </c>
      <c r="N40" s="7">
        <v>0</v>
      </c>
      <c r="O40" s="7">
        <v>759036</v>
      </c>
      <c r="P40" s="7">
        <v>0</v>
      </c>
      <c r="Q40" s="7">
        <v>759036</v>
      </c>
      <c r="R40" s="7">
        <v>0</v>
      </c>
      <c r="S40" s="6">
        <v>766200</v>
      </c>
      <c r="T40" s="24">
        <v>766700</v>
      </c>
      <c r="U40" s="26">
        <v>278429.03999999998</v>
      </c>
      <c r="V40" s="47">
        <f t="shared" si="1"/>
        <v>36.700000000000003</v>
      </c>
    </row>
    <row r="41" spans="1:22" ht="39.6" outlineLevel="1">
      <c r="A41" s="8" t="s">
        <v>82</v>
      </c>
      <c r="B41" s="4" t="s">
        <v>11</v>
      </c>
      <c r="C41" s="4" t="s">
        <v>12</v>
      </c>
      <c r="D41" s="4" t="s">
        <v>83</v>
      </c>
      <c r="E41" s="4" t="s">
        <v>11</v>
      </c>
      <c r="F41" s="4" t="s">
        <v>11</v>
      </c>
      <c r="G41" s="5"/>
      <c r="H41" s="5"/>
      <c r="I41" s="5"/>
      <c r="J41" s="5"/>
      <c r="K41" s="5"/>
      <c r="L41" s="17">
        <v>40500</v>
      </c>
      <c r="M41" s="7">
        <v>40500</v>
      </c>
      <c r="N41" s="7">
        <v>0</v>
      </c>
      <c r="O41" s="7">
        <v>40500</v>
      </c>
      <c r="P41" s="7">
        <v>0</v>
      </c>
      <c r="Q41" s="7">
        <v>40500</v>
      </c>
      <c r="R41" s="7">
        <v>0</v>
      </c>
      <c r="S41" s="6">
        <v>40500</v>
      </c>
      <c r="T41" s="24">
        <v>40500</v>
      </c>
      <c r="U41" s="26">
        <v>16000</v>
      </c>
      <c r="V41" s="47">
        <f t="shared" si="1"/>
        <v>39.5</v>
      </c>
    </row>
    <row r="42" spans="1:22" ht="66" outlineLevel="1">
      <c r="A42" s="8" t="s">
        <v>84</v>
      </c>
      <c r="B42" s="4" t="s">
        <v>11</v>
      </c>
      <c r="C42" s="4" t="s">
        <v>12</v>
      </c>
      <c r="D42" s="4" t="s">
        <v>85</v>
      </c>
      <c r="E42" s="4" t="s">
        <v>11</v>
      </c>
      <c r="F42" s="4" t="s">
        <v>11</v>
      </c>
      <c r="G42" s="5"/>
      <c r="H42" s="5"/>
      <c r="I42" s="5"/>
      <c r="J42" s="5"/>
      <c r="K42" s="5"/>
      <c r="L42" s="17">
        <v>254000</v>
      </c>
      <c r="M42" s="7">
        <v>254000</v>
      </c>
      <c r="N42" s="7">
        <v>0</v>
      </c>
      <c r="O42" s="7">
        <v>254000</v>
      </c>
      <c r="P42" s="7">
        <v>0</v>
      </c>
      <c r="Q42" s="7">
        <v>254000</v>
      </c>
      <c r="R42" s="7">
        <v>0</v>
      </c>
      <c r="S42" s="6">
        <v>264000</v>
      </c>
      <c r="T42" s="24">
        <v>275000</v>
      </c>
      <c r="U42" s="26">
        <v>84660</v>
      </c>
      <c r="V42" s="47">
        <f t="shared" si="1"/>
        <v>33.299999999999997</v>
      </c>
    </row>
    <row r="43" spans="1:22" ht="39.6" outlineLevel="1">
      <c r="A43" s="8" t="s">
        <v>86</v>
      </c>
      <c r="B43" s="4" t="s">
        <v>11</v>
      </c>
      <c r="C43" s="4" t="s">
        <v>12</v>
      </c>
      <c r="D43" s="4" t="s">
        <v>87</v>
      </c>
      <c r="E43" s="4" t="s">
        <v>11</v>
      </c>
      <c r="F43" s="4" t="s">
        <v>11</v>
      </c>
      <c r="G43" s="5"/>
      <c r="H43" s="5"/>
      <c r="I43" s="5"/>
      <c r="J43" s="5"/>
      <c r="K43" s="5"/>
      <c r="L43" s="17">
        <v>81000</v>
      </c>
      <c r="M43" s="7">
        <v>81000</v>
      </c>
      <c r="N43" s="7">
        <v>0</v>
      </c>
      <c r="O43" s="7">
        <v>81000</v>
      </c>
      <c r="P43" s="7">
        <v>0</v>
      </c>
      <c r="Q43" s="7">
        <v>81000</v>
      </c>
      <c r="R43" s="7">
        <v>0</v>
      </c>
      <c r="S43" s="6">
        <v>81000</v>
      </c>
      <c r="T43" s="24">
        <v>81000</v>
      </c>
      <c r="U43" s="26">
        <v>12900</v>
      </c>
      <c r="V43" s="47">
        <f t="shared" si="1"/>
        <v>15.9</v>
      </c>
    </row>
    <row r="44" spans="1:22" ht="66" outlineLevel="1">
      <c r="A44" s="8" t="s">
        <v>88</v>
      </c>
      <c r="B44" s="4" t="s">
        <v>11</v>
      </c>
      <c r="C44" s="4" t="s">
        <v>12</v>
      </c>
      <c r="D44" s="4" t="s">
        <v>89</v>
      </c>
      <c r="E44" s="4" t="s">
        <v>11</v>
      </c>
      <c r="F44" s="4" t="s">
        <v>11</v>
      </c>
      <c r="G44" s="5"/>
      <c r="H44" s="5"/>
      <c r="I44" s="5"/>
      <c r="J44" s="5"/>
      <c r="K44" s="5"/>
      <c r="L44" s="17">
        <v>51908097.82</v>
      </c>
      <c r="M44" s="7">
        <v>51908097.82</v>
      </c>
      <c r="N44" s="7">
        <v>0</v>
      </c>
      <c r="O44" s="7">
        <v>51908097.82</v>
      </c>
      <c r="P44" s="7">
        <v>0</v>
      </c>
      <c r="Q44" s="7">
        <v>51908097.82</v>
      </c>
      <c r="R44" s="7">
        <v>0</v>
      </c>
      <c r="S44" s="6">
        <v>40500000</v>
      </c>
      <c r="T44" s="24">
        <v>40500000</v>
      </c>
      <c r="U44" s="26">
        <v>29097638.460000001</v>
      </c>
      <c r="V44" s="47">
        <f t="shared" si="1"/>
        <v>56.1</v>
      </c>
    </row>
    <row r="45" spans="1:22" ht="92.4">
      <c r="A45" s="3" t="s">
        <v>90</v>
      </c>
      <c r="B45" s="4" t="s">
        <v>11</v>
      </c>
      <c r="C45" s="4" t="s">
        <v>12</v>
      </c>
      <c r="D45" s="16" t="s">
        <v>91</v>
      </c>
      <c r="E45" s="4" t="s">
        <v>11</v>
      </c>
      <c r="F45" s="4" t="s">
        <v>11</v>
      </c>
      <c r="G45" s="5"/>
      <c r="H45" s="5"/>
      <c r="I45" s="5"/>
      <c r="J45" s="5"/>
      <c r="K45" s="5"/>
      <c r="L45" s="12">
        <v>204520466.22999999</v>
      </c>
      <c r="M45" s="7">
        <v>204520466.22999999</v>
      </c>
      <c r="N45" s="7">
        <v>0</v>
      </c>
      <c r="O45" s="7">
        <v>204520466.22999999</v>
      </c>
      <c r="P45" s="7">
        <v>0</v>
      </c>
      <c r="Q45" s="7">
        <v>204520466.22999999</v>
      </c>
      <c r="R45" s="7">
        <v>0</v>
      </c>
      <c r="S45" s="6">
        <v>155988040</v>
      </c>
      <c r="T45" s="24">
        <v>155982850</v>
      </c>
      <c r="U45" s="28">
        <f>SUM(U46:U53)</f>
        <v>111788600.34999999</v>
      </c>
      <c r="V45" s="29">
        <f t="shared" si="1"/>
        <v>54.7</v>
      </c>
    </row>
    <row r="46" spans="1:22" ht="39.6" outlineLevel="1">
      <c r="A46" s="8" t="s">
        <v>92</v>
      </c>
      <c r="B46" s="4" t="s">
        <v>11</v>
      </c>
      <c r="C46" s="4" t="s">
        <v>12</v>
      </c>
      <c r="D46" s="4" t="s">
        <v>93</v>
      </c>
      <c r="E46" s="4" t="s">
        <v>11</v>
      </c>
      <c r="F46" s="4" t="s">
        <v>11</v>
      </c>
      <c r="G46" s="5"/>
      <c r="H46" s="5"/>
      <c r="I46" s="5"/>
      <c r="J46" s="5"/>
      <c r="K46" s="5"/>
      <c r="L46" s="17">
        <v>6250700</v>
      </c>
      <c r="M46" s="7">
        <v>6250700</v>
      </c>
      <c r="N46" s="7">
        <v>0</v>
      </c>
      <c r="O46" s="7">
        <v>6250700</v>
      </c>
      <c r="P46" s="7">
        <v>0</v>
      </c>
      <c r="Q46" s="7">
        <v>6250700</v>
      </c>
      <c r="R46" s="7">
        <v>0</v>
      </c>
      <c r="S46" s="6">
        <v>3350700</v>
      </c>
      <c r="T46" s="24">
        <v>3350700</v>
      </c>
      <c r="U46" s="26">
        <v>5016060.75</v>
      </c>
      <c r="V46" s="47">
        <f t="shared" si="1"/>
        <v>80.2</v>
      </c>
    </row>
    <row r="47" spans="1:22" ht="39.6" outlineLevel="1">
      <c r="A47" s="8" t="s">
        <v>94</v>
      </c>
      <c r="B47" s="4" t="s">
        <v>11</v>
      </c>
      <c r="C47" s="4" t="s">
        <v>12</v>
      </c>
      <c r="D47" s="4" t="s">
        <v>95</v>
      </c>
      <c r="E47" s="4" t="s">
        <v>11</v>
      </c>
      <c r="F47" s="4" t="s">
        <v>11</v>
      </c>
      <c r="G47" s="5"/>
      <c r="H47" s="5"/>
      <c r="I47" s="5"/>
      <c r="J47" s="5"/>
      <c r="K47" s="5"/>
      <c r="L47" s="17">
        <v>1420283.72</v>
      </c>
      <c r="M47" s="7">
        <v>1420283.72</v>
      </c>
      <c r="N47" s="7">
        <v>0</v>
      </c>
      <c r="O47" s="7">
        <v>1420283.72</v>
      </c>
      <c r="P47" s="7">
        <v>0</v>
      </c>
      <c r="Q47" s="7">
        <v>1420283.72</v>
      </c>
      <c r="R47" s="7">
        <v>0</v>
      </c>
      <c r="S47" s="6">
        <v>1423800</v>
      </c>
      <c r="T47" s="24">
        <v>1423800</v>
      </c>
      <c r="U47" s="26">
        <v>198625</v>
      </c>
      <c r="V47" s="47">
        <f t="shared" si="1"/>
        <v>14</v>
      </c>
    </row>
    <row r="48" spans="1:22" ht="39.6" outlineLevel="1">
      <c r="A48" s="8" t="s">
        <v>96</v>
      </c>
      <c r="B48" s="4" t="s">
        <v>11</v>
      </c>
      <c r="C48" s="4" t="s">
        <v>12</v>
      </c>
      <c r="D48" s="4" t="s">
        <v>97</v>
      </c>
      <c r="E48" s="4" t="s">
        <v>11</v>
      </c>
      <c r="F48" s="4" t="s">
        <v>11</v>
      </c>
      <c r="G48" s="5"/>
      <c r="H48" s="5"/>
      <c r="I48" s="5"/>
      <c r="J48" s="5"/>
      <c r="K48" s="5"/>
      <c r="L48" s="17">
        <v>40508327</v>
      </c>
      <c r="M48" s="7">
        <v>40508327</v>
      </c>
      <c r="N48" s="7">
        <v>0</v>
      </c>
      <c r="O48" s="7">
        <v>40508327</v>
      </c>
      <c r="P48" s="7">
        <v>0</v>
      </c>
      <c r="Q48" s="7">
        <v>40508327</v>
      </c>
      <c r="R48" s="7">
        <v>0</v>
      </c>
      <c r="S48" s="6">
        <v>6080300</v>
      </c>
      <c r="T48" s="24">
        <v>6080300</v>
      </c>
      <c r="U48" s="26">
        <v>3211877.61</v>
      </c>
      <c r="V48" s="47">
        <f t="shared" si="1"/>
        <v>7.9</v>
      </c>
    </row>
    <row r="49" spans="1:22" ht="26.4" outlineLevel="1">
      <c r="A49" s="8" t="s">
        <v>98</v>
      </c>
      <c r="B49" s="4" t="s">
        <v>11</v>
      </c>
      <c r="C49" s="4" t="s">
        <v>12</v>
      </c>
      <c r="D49" s="4" t="s">
        <v>99</v>
      </c>
      <c r="E49" s="4" t="s">
        <v>11</v>
      </c>
      <c r="F49" s="4" t="s">
        <v>11</v>
      </c>
      <c r="G49" s="5"/>
      <c r="H49" s="5"/>
      <c r="I49" s="5"/>
      <c r="J49" s="5"/>
      <c r="K49" s="5"/>
      <c r="L49" s="17">
        <v>16141567.51</v>
      </c>
      <c r="M49" s="7">
        <v>16141567.51</v>
      </c>
      <c r="N49" s="7">
        <v>0</v>
      </c>
      <c r="O49" s="7">
        <v>16141567.51</v>
      </c>
      <c r="P49" s="7">
        <v>0</v>
      </c>
      <c r="Q49" s="7">
        <v>16141567.51</v>
      </c>
      <c r="R49" s="7">
        <v>0</v>
      </c>
      <c r="S49" s="6">
        <v>8218440</v>
      </c>
      <c r="T49" s="24">
        <v>8214250</v>
      </c>
      <c r="U49" s="26">
        <v>7765378.3099999996</v>
      </c>
      <c r="V49" s="47">
        <f t="shared" si="1"/>
        <v>48.1</v>
      </c>
    </row>
    <row r="50" spans="1:22" ht="52.8" outlineLevel="1">
      <c r="A50" s="8" t="s">
        <v>100</v>
      </c>
      <c r="B50" s="4" t="s">
        <v>11</v>
      </c>
      <c r="C50" s="4" t="s">
        <v>12</v>
      </c>
      <c r="D50" s="4" t="s">
        <v>101</v>
      </c>
      <c r="E50" s="4" t="s">
        <v>11</v>
      </c>
      <c r="F50" s="4" t="s">
        <v>11</v>
      </c>
      <c r="G50" s="5"/>
      <c r="H50" s="5"/>
      <c r="I50" s="5"/>
      <c r="J50" s="5"/>
      <c r="K50" s="5"/>
      <c r="L50" s="17">
        <v>23417199</v>
      </c>
      <c r="M50" s="7">
        <v>23417199</v>
      </c>
      <c r="N50" s="7">
        <v>0</v>
      </c>
      <c r="O50" s="7">
        <v>23417199</v>
      </c>
      <c r="P50" s="7">
        <v>0</v>
      </c>
      <c r="Q50" s="7">
        <v>23417199</v>
      </c>
      <c r="R50" s="7">
        <v>0</v>
      </c>
      <c r="S50" s="6">
        <v>19800000</v>
      </c>
      <c r="T50" s="24">
        <v>19800000</v>
      </c>
      <c r="U50" s="26">
        <v>13371425.66</v>
      </c>
      <c r="V50" s="47">
        <f t="shared" si="1"/>
        <v>57.1</v>
      </c>
    </row>
    <row r="51" spans="1:22" ht="79.2" outlineLevel="1">
      <c r="A51" s="8" t="s">
        <v>102</v>
      </c>
      <c r="B51" s="4" t="s">
        <v>11</v>
      </c>
      <c r="C51" s="4" t="s">
        <v>12</v>
      </c>
      <c r="D51" s="4" t="s">
        <v>103</v>
      </c>
      <c r="E51" s="4" t="s">
        <v>11</v>
      </c>
      <c r="F51" s="4" t="s">
        <v>11</v>
      </c>
      <c r="G51" s="5"/>
      <c r="H51" s="5"/>
      <c r="I51" s="5"/>
      <c r="J51" s="5"/>
      <c r="K51" s="5"/>
      <c r="L51" s="17">
        <v>101999425</v>
      </c>
      <c r="M51" s="7">
        <v>101999425</v>
      </c>
      <c r="N51" s="7">
        <v>0</v>
      </c>
      <c r="O51" s="7">
        <v>101999425</v>
      </c>
      <c r="P51" s="7">
        <v>0</v>
      </c>
      <c r="Q51" s="7">
        <v>101999425</v>
      </c>
      <c r="R51" s="7">
        <v>0</v>
      </c>
      <c r="S51" s="6">
        <v>102249725</v>
      </c>
      <c r="T51" s="24">
        <v>102248725</v>
      </c>
      <c r="U51" s="26">
        <v>72581877.819999993</v>
      </c>
      <c r="V51" s="47">
        <f t="shared" si="1"/>
        <v>71.2</v>
      </c>
    </row>
    <row r="52" spans="1:22" ht="39.6" outlineLevel="1">
      <c r="A52" s="8" t="s">
        <v>104</v>
      </c>
      <c r="B52" s="4" t="s">
        <v>11</v>
      </c>
      <c r="C52" s="4" t="s">
        <v>12</v>
      </c>
      <c r="D52" s="4" t="s">
        <v>105</v>
      </c>
      <c r="E52" s="4" t="s">
        <v>11</v>
      </c>
      <c r="F52" s="4" t="s">
        <v>11</v>
      </c>
      <c r="G52" s="5"/>
      <c r="H52" s="5"/>
      <c r="I52" s="5"/>
      <c r="J52" s="5"/>
      <c r="K52" s="5"/>
      <c r="L52" s="17">
        <v>1420200</v>
      </c>
      <c r="M52" s="7">
        <v>1420200</v>
      </c>
      <c r="N52" s="7">
        <v>0</v>
      </c>
      <c r="O52" s="7">
        <v>1420200</v>
      </c>
      <c r="P52" s="7">
        <v>0</v>
      </c>
      <c r="Q52" s="7">
        <v>1420200</v>
      </c>
      <c r="R52" s="7">
        <v>0</v>
      </c>
      <c r="S52" s="6">
        <v>1420200</v>
      </c>
      <c r="T52" s="24">
        <v>1420200</v>
      </c>
      <c r="U52" s="26">
        <v>1329301.58</v>
      </c>
      <c r="V52" s="47">
        <f t="shared" si="1"/>
        <v>93.6</v>
      </c>
    </row>
    <row r="53" spans="1:22" ht="79.2" outlineLevel="1">
      <c r="A53" s="8" t="s">
        <v>106</v>
      </c>
      <c r="B53" s="4" t="s">
        <v>11</v>
      </c>
      <c r="C53" s="4" t="s">
        <v>12</v>
      </c>
      <c r="D53" s="4" t="s">
        <v>107</v>
      </c>
      <c r="E53" s="4" t="s">
        <v>11</v>
      </c>
      <c r="F53" s="4" t="s">
        <v>11</v>
      </c>
      <c r="G53" s="5"/>
      <c r="H53" s="5"/>
      <c r="I53" s="5"/>
      <c r="J53" s="5"/>
      <c r="K53" s="5"/>
      <c r="L53" s="17">
        <v>13362764</v>
      </c>
      <c r="M53" s="7">
        <v>13362764</v>
      </c>
      <c r="N53" s="7">
        <v>0</v>
      </c>
      <c r="O53" s="7">
        <v>13362764</v>
      </c>
      <c r="P53" s="7">
        <v>0</v>
      </c>
      <c r="Q53" s="7">
        <v>13362764</v>
      </c>
      <c r="R53" s="7">
        <v>0</v>
      </c>
      <c r="S53" s="6">
        <v>13444875</v>
      </c>
      <c r="T53" s="24">
        <v>13444875</v>
      </c>
      <c r="U53" s="26">
        <v>8314053.6200000001</v>
      </c>
      <c r="V53" s="47">
        <f t="shared" si="1"/>
        <v>62.2</v>
      </c>
    </row>
    <row r="54" spans="1:22" ht="52.8">
      <c r="A54" s="3" t="s">
        <v>108</v>
      </c>
      <c r="B54" s="4" t="s">
        <v>11</v>
      </c>
      <c r="C54" s="4" t="s">
        <v>12</v>
      </c>
      <c r="D54" s="16" t="s">
        <v>109</v>
      </c>
      <c r="E54" s="4" t="s">
        <v>11</v>
      </c>
      <c r="F54" s="4" t="s">
        <v>11</v>
      </c>
      <c r="G54" s="5"/>
      <c r="H54" s="5"/>
      <c r="I54" s="5"/>
      <c r="J54" s="5"/>
      <c r="K54" s="5"/>
      <c r="L54" s="12">
        <v>7272900</v>
      </c>
      <c r="M54" s="7">
        <v>7272900</v>
      </c>
      <c r="N54" s="7">
        <v>0</v>
      </c>
      <c r="O54" s="7">
        <v>7272900</v>
      </c>
      <c r="P54" s="7">
        <v>0</v>
      </c>
      <c r="Q54" s="7">
        <v>7272900</v>
      </c>
      <c r="R54" s="7">
        <v>0</v>
      </c>
      <c r="S54" s="6">
        <v>7272900</v>
      </c>
      <c r="T54" s="24">
        <v>7272900</v>
      </c>
      <c r="U54" s="28">
        <f>SUM(U55:U56)</f>
        <v>4219946.4099999992</v>
      </c>
      <c r="V54" s="29">
        <f t="shared" si="1"/>
        <v>58</v>
      </c>
    </row>
    <row r="55" spans="1:22" ht="26.4" outlineLevel="1">
      <c r="A55" s="8" t="s">
        <v>110</v>
      </c>
      <c r="B55" s="4" t="s">
        <v>11</v>
      </c>
      <c r="C55" s="4" t="s">
        <v>12</v>
      </c>
      <c r="D55" s="4" t="s">
        <v>111</v>
      </c>
      <c r="E55" s="4" t="s">
        <v>11</v>
      </c>
      <c r="F55" s="4" t="s">
        <v>11</v>
      </c>
      <c r="G55" s="5"/>
      <c r="H55" s="5"/>
      <c r="I55" s="5"/>
      <c r="J55" s="5"/>
      <c r="K55" s="5"/>
      <c r="L55" s="17">
        <v>2000</v>
      </c>
      <c r="M55" s="7">
        <v>2000</v>
      </c>
      <c r="N55" s="7">
        <v>0</v>
      </c>
      <c r="O55" s="7">
        <v>2000</v>
      </c>
      <c r="P55" s="7">
        <v>0</v>
      </c>
      <c r="Q55" s="7">
        <v>2000</v>
      </c>
      <c r="R55" s="7">
        <v>0</v>
      </c>
      <c r="S55" s="6">
        <v>2000</v>
      </c>
      <c r="T55" s="24">
        <v>2000</v>
      </c>
      <c r="U55" s="26">
        <v>569.02</v>
      </c>
      <c r="V55" s="47">
        <f t="shared" si="1"/>
        <v>28.5</v>
      </c>
    </row>
    <row r="56" spans="1:22" ht="52.8" outlineLevel="1">
      <c r="A56" s="8" t="s">
        <v>112</v>
      </c>
      <c r="B56" s="4" t="s">
        <v>11</v>
      </c>
      <c r="C56" s="4" t="s">
        <v>12</v>
      </c>
      <c r="D56" s="4" t="s">
        <v>113</v>
      </c>
      <c r="E56" s="4" t="s">
        <v>11</v>
      </c>
      <c r="F56" s="4" t="s">
        <v>11</v>
      </c>
      <c r="G56" s="5"/>
      <c r="H56" s="5"/>
      <c r="I56" s="5"/>
      <c r="J56" s="5"/>
      <c r="K56" s="5"/>
      <c r="L56" s="17">
        <v>7270900</v>
      </c>
      <c r="M56" s="7">
        <v>7270900</v>
      </c>
      <c r="N56" s="7">
        <v>0</v>
      </c>
      <c r="O56" s="7">
        <v>7270900</v>
      </c>
      <c r="P56" s="7">
        <v>0</v>
      </c>
      <c r="Q56" s="7">
        <v>7270900</v>
      </c>
      <c r="R56" s="7">
        <v>0</v>
      </c>
      <c r="S56" s="6">
        <v>7270900</v>
      </c>
      <c r="T56" s="24">
        <v>7270900</v>
      </c>
      <c r="U56" s="26">
        <v>4219377.3899999997</v>
      </c>
      <c r="V56" s="47">
        <f t="shared" si="1"/>
        <v>58</v>
      </c>
    </row>
    <row r="57" spans="1:22" ht="66">
      <c r="A57" s="3" t="s">
        <v>114</v>
      </c>
      <c r="B57" s="4" t="s">
        <v>11</v>
      </c>
      <c r="C57" s="4" t="s">
        <v>12</v>
      </c>
      <c r="D57" s="16" t="s">
        <v>115</v>
      </c>
      <c r="E57" s="4" t="s">
        <v>11</v>
      </c>
      <c r="F57" s="4" t="s">
        <v>11</v>
      </c>
      <c r="G57" s="5"/>
      <c r="H57" s="5"/>
      <c r="I57" s="5"/>
      <c r="J57" s="5"/>
      <c r="K57" s="5"/>
      <c r="L57" s="12">
        <v>21371351.109999999</v>
      </c>
      <c r="M57" s="7">
        <v>21371351.109999999</v>
      </c>
      <c r="N57" s="7">
        <v>0</v>
      </c>
      <c r="O57" s="7">
        <v>21371351.109999999</v>
      </c>
      <c r="P57" s="7">
        <v>0</v>
      </c>
      <c r="Q57" s="7">
        <v>21371351.109999999</v>
      </c>
      <c r="R57" s="7">
        <v>0</v>
      </c>
      <c r="S57" s="6">
        <v>8851500</v>
      </c>
      <c r="T57" s="24">
        <v>8851500</v>
      </c>
      <c r="U57" s="28">
        <f>SUM(U58:U59)</f>
        <v>15740367.439999999</v>
      </c>
      <c r="V57" s="29">
        <f t="shared" si="1"/>
        <v>73.7</v>
      </c>
    </row>
    <row r="58" spans="1:22" ht="26.4" outlineLevel="1">
      <c r="A58" s="8" t="s">
        <v>116</v>
      </c>
      <c r="B58" s="4" t="s">
        <v>11</v>
      </c>
      <c r="C58" s="4" t="s">
        <v>12</v>
      </c>
      <c r="D58" s="4" t="s">
        <v>117</v>
      </c>
      <c r="E58" s="4" t="s">
        <v>11</v>
      </c>
      <c r="F58" s="4" t="s">
        <v>11</v>
      </c>
      <c r="G58" s="5"/>
      <c r="H58" s="5"/>
      <c r="I58" s="5"/>
      <c r="J58" s="5"/>
      <c r="K58" s="5"/>
      <c r="L58" s="17">
        <v>17606751.109999999</v>
      </c>
      <c r="M58" s="7">
        <v>17606751.109999999</v>
      </c>
      <c r="N58" s="7">
        <v>0</v>
      </c>
      <c r="O58" s="7">
        <v>17606751.109999999</v>
      </c>
      <c r="P58" s="7">
        <v>0</v>
      </c>
      <c r="Q58" s="7">
        <v>17606751.109999999</v>
      </c>
      <c r="R58" s="7">
        <v>0</v>
      </c>
      <c r="S58" s="6">
        <v>8266500</v>
      </c>
      <c r="T58" s="24">
        <v>8266500</v>
      </c>
      <c r="U58" s="26">
        <v>14575767.439999999</v>
      </c>
      <c r="V58" s="47">
        <f t="shared" si="1"/>
        <v>82.8</v>
      </c>
    </row>
    <row r="59" spans="1:22" ht="66" outlineLevel="1">
      <c r="A59" s="8" t="s">
        <v>118</v>
      </c>
      <c r="B59" s="4" t="s">
        <v>11</v>
      </c>
      <c r="C59" s="4" t="s">
        <v>12</v>
      </c>
      <c r="D59" s="4" t="s">
        <v>119</v>
      </c>
      <c r="E59" s="4" t="s">
        <v>11</v>
      </c>
      <c r="F59" s="4" t="s">
        <v>11</v>
      </c>
      <c r="G59" s="5"/>
      <c r="H59" s="5"/>
      <c r="I59" s="5"/>
      <c r="J59" s="5"/>
      <c r="K59" s="5"/>
      <c r="L59" s="17">
        <v>3764600</v>
      </c>
      <c r="M59" s="7">
        <v>3764600</v>
      </c>
      <c r="N59" s="7">
        <v>0</v>
      </c>
      <c r="O59" s="7">
        <v>3764600</v>
      </c>
      <c r="P59" s="7">
        <v>0</v>
      </c>
      <c r="Q59" s="7">
        <v>3764600</v>
      </c>
      <c r="R59" s="7">
        <v>0</v>
      </c>
      <c r="S59" s="6">
        <v>585000</v>
      </c>
      <c r="T59" s="24">
        <v>585000</v>
      </c>
      <c r="U59" s="26">
        <v>1164600</v>
      </c>
      <c r="V59" s="47">
        <f t="shared" si="1"/>
        <v>30.9</v>
      </c>
    </row>
    <row r="60" spans="1:22" ht="52.8">
      <c r="A60" s="3" t="s">
        <v>120</v>
      </c>
      <c r="B60" s="4" t="s">
        <v>11</v>
      </c>
      <c r="C60" s="4" t="s">
        <v>12</v>
      </c>
      <c r="D60" s="16" t="s">
        <v>121</v>
      </c>
      <c r="E60" s="4" t="s">
        <v>11</v>
      </c>
      <c r="F60" s="4" t="s">
        <v>11</v>
      </c>
      <c r="G60" s="5"/>
      <c r="H60" s="5"/>
      <c r="I60" s="5"/>
      <c r="J60" s="5"/>
      <c r="K60" s="5"/>
      <c r="L60" s="12">
        <v>459000</v>
      </c>
      <c r="M60" s="7">
        <v>459000</v>
      </c>
      <c r="N60" s="7">
        <v>0</v>
      </c>
      <c r="O60" s="7">
        <v>459000</v>
      </c>
      <c r="P60" s="7">
        <v>0</v>
      </c>
      <c r="Q60" s="7">
        <v>459000</v>
      </c>
      <c r="R60" s="7">
        <v>0</v>
      </c>
      <c r="S60" s="6">
        <v>459000</v>
      </c>
      <c r="T60" s="24">
        <v>459000</v>
      </c>
      <c r="U60" s="28">
        <f>SUM(U61:U62)</f>
        <v>411590</v>
      </c>
      <c r="V60" s="29">
        <f t="shared" si="1"/>
        <v>89.7</v>
      </c>
    </row>
    <row r="61" spans="1:22" ht="52.8" outlineLevel="1">
      <c r="A61" s="8" t="s">
        <v>122</v>
      </c>
      <c r="B61" s="4" t="s">
        <v>11</v>
      </c>
      <c r="C61" s="4" t="s">
        <v>12</v>
      </c>
      <c r="D61" s="4" t="s">
        <v>123</v>
      </c>
      <c r="E61" s="4" t="s">
        <v>11</v>
      </c>
      <c r="F61" s="4" t="s">
        <v>11</v>
      </c>
      <c r="G61" s="5"/>
      <c r="H61" s="5"/>
      <c r="I61" s="5"/>
      <c r="J61" s="5"/>
      <c r="K61" s="5"/>
      <c r="L61" s="17">
        <v>414000</v>
      </c>
      <c r="M61" s="7">
        <v>414000</v>
      </c>
      <c r="N61" s="7">
        <v>0</v>
      </c>
      <c r="O61" s="7">
        <v>414000</v>
      </c>
      <c r="P61" s="7">
        <v>0</v>
      </c>
      <c r="Q61" s="7">
        <v>414000</v>
      </c>
      <c r="R61" s="7">
        <v>0</v>
      </c>
      <c r="S61" s="6">
        <v>414000</v>
      </c>
      <c r="T61" s="24">
        <v>414000</v>
      </c>
      <c r="U61" s="26">
        <v>366600</v>
      </c>
      <c r="V61" s="47">
        <f t="shared" si="1"/>
        <v>88.6</v>
      </c>
    </row>
    <row r="62" spans="1:22" ht="39.6" outlineLevel="1">
      <c r="A62" s="8" t="s">
        <v>124</v>
      </c>
      <c r="B62" s="4" t="s">
        <v>11</v>
      </c>
      <c r="C62" s="4" t="s">
        <v>12</v>
      </c>
      <c r="D62" s="4" t="s">
        <v>125</v>
      </c>
      <c r="E62" s="4" t="s">
        <v>11</v>
      </c>
      <c r="F62" s="4" t="s">
        <v>11</v>
      </c>
      <c r="G62" s="5"/>
      <c r="H62" s="5"/>
      <c r="I62" s="5"/>
      <c r="J62" s="5"/>
      <c r="K62" s="5"/>
      <c r="L62" s="17">
        <v>45000</v>
      </c>
      <c r="M62" s="7">
        <v>45000</v>
      </c>
      <c r="N62" s="7">
        <v>0</v>
      </c>
      <c r="O62" s="7">
        <v>45000</v>
      </c>
      <c r="P62" s="7">
        <v>0</v>
      </c>
      <c r="Q62" s="7">
        <v>45000</v>
      </c>
      <c r="R62" s="7">
        <v>0</v>
      </c>
      <c r="S62" s="6">
        <v>45000</v>
      </c>
      <c r="T62" s="24">
        <v>45000</v>
      </c>
      <c r="U62" s="26">
        <v>44990</v>
      </c>
      <c r="V62" s="47">
        <f t="shared" si="1"/>
        <v>100</v>
      </c>
    </row>
    <row r="63" spans="1:22" ht="66">
      <c r="A63" s="18" t="s">
        <v>126</v>
      </c>
      <c r="B63" s="19" t="s">
        <v>11</v>
      </c>
      <c r="C63" s="19" t="s">
        <v>12</v>
      </c>
      <c r="D63" s="20" t="s">
        <v>127</v>
      </c>
      <c r="E63" s="19" t="s">
        <v>11</v>
      </c>
      <c r="F63" s="19" t="s">
        <v>11</v>
      </c>
      <c r="G63" s="21"/>
      <c r="H63" s="5"/>
      <c r="I63" s="5"/>
      <c r="J63" s="5"/>
      <c r="K63" s="5"/>
      <c r="L63" s="12">
        <v>882115</v>
      </c>
      <c r="M63" s="7">
        <v>882115</v>
      </c>
      <c r="N63" s="7">
        <v>0</v>
      </c>
      <c r="O63" s="7">
        <v>882115</v>
      </c>
      <c r="P63" s="7">
        <v>0</v>
      </c>
      <c r="Q63" s="7">
        <v>882115</v>
      </c>
      <c r="R63" s="7">
        <v>0</v>
      </c>
      <c r="S63" s="6">
        <v>220560</v>
      </c>
      <c r="T63" s="24">
        <v>224750</v>
      </c>
      <c r="U63" s="28">
        <v>223713.4</v>
      </c>
      <c r="V63" s="29">
        <f t="shared" si="1"/>
        <v>25.4</v>
      </c>
    </row>
    <row r="64" spans="1:22" ht="12.75" customHeight="1">
      <c r="A64" s="22" t="s">
        <v>128</v>
      </c>
      <c r="B64" s="23"/>
      <c r="C64" s="23"/>
      <c r="D64" s="23"/>
      <c r="E64" s="23"/>
      <c r="F64" s="23"/>
      <c r="G64" s="23"/>
      <c r="H64" s="14"/>
      <c r="I64" s="14"/>
      <c r="J64" s="14"/>
      <c r="K64" s="14"/>
      <c r="L64" s="15">
        <v>1208710063.76</v>
      </c>
      <c r="M64" s="10">
        <v>1208710063.76</v>
      </c>
      <c r="N64" s="10">
        <v>0</v>
      </c>
      <c r="O64" s="10">
        <v>1208710063.76</v>
      </c>
      <c r="P64" s="10">
        <v>0</v>
      </c>
      <c r="Q64" s="10">
        <v>1208710063.76</v>
      </c>
      <c r="R64" s="10">
        <v>0</v>
      </c>
      <c r="S64" s="9">
        <v>1080868420</v>
      </c>
      <c r="T64" s="9">
        <v>1050013900</v>
      </c>
      <c r="U64" s="28">
        <f>U63+U57+U54+U45+U38+U30+U29+U23+U22+U18+U11+U6+U60</f>
        <v>770420804.95999992</v>
      </c>
      <c r="V64" s="29">
        <f t="shared" si="1"/>
        <v>63.7</v>
      </c>
    </row>
    <row r="65" spans="1:2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1"/>
      <c r="M65" s="2"/>
      <c r="N65" s="2"/>
      <c r="O65" s="2"/>
      <c r="P65" s="2"/>
      <c r="Q65" s="2"/>
      <c r="R65" s="2"/>
      <c r="S65" s="2"/>
      <c r="T65" s="2"/>
      <c r="U65" s="25"/>
    </row>
  </sheetData>
  <mergeCells count="7">
    <mergeCell ref="A1:G1"/>
    <mergeCell ref="A4:A5"/>
    <mergeCell ref="D4:D5"/>
    <mergeCell ref="U4:V4"/>
    <mergeCell ref="L4:L5"/>
    <mergeCell ref="A3:V3"/>
    <mergeCell ref="U2:V2"/>
  </mergeCells>
  <pageMargins left="0.78749999999999998" right="0.59027779999999996" top="0.59027779999999996" bottom="0.59027779999999996" header="0.39374999999999999" footer="0.5118055000000000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3AA122B-0327-48AA-ABEE-39C60E873A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natevg</dc:creator>
  <cp:lastModifiedBy>cvmih</cp:lastModifiedBy>
  <cp:lastPrinted>2018-09-05T09:37:07Z</cp:lastPrinted>
  <dcterms:created xsi:type="dcterms:W3CDTF">2018-09-04T05:20:30Z</dcterms:created>
  <dcterms:modified xsi:type="dcterms:W3CDTF">2018-10-23T03:50:52Z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9 (МП)2018(5).xlsx</vt:lpwstr>
  </property>
  <property fmtid="{D5CDD505-2E9C-101B-9397-08002B2CF9AE}" pid="3" name="Название отчета">
    <vt:lpwstr>Приложение 9 (МП)2018(5).xlsx</vt:lpwstr>
  </property>
  <property fmtid="{D5CDD505-2E9C-101B-9397-08002B2CF9AE}" pid="4" name="Версия клиента">
    <vt:lpwstr>18.3.11.8210</vt:lpwstr>
  </property>
  <property fmtid="{D5CDD505-2E9C-101B-9397-08002B2CF9AE}" pid="5" name="Версия базы">
    <vt:lpwstr>18.3.3203.10397348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mecbud1817</vt:lpwstr>
  </property>
  <property fmtid="{D5CDD505-2E9C-101B-9397-08002B2CF9AE}" pid="9" name="Пользователь">
    <vt:lpwstr>городилова</vt:lpwstr>
  </property>
  <property fmtid="{D5CDD505-2E9C-101B-9397-08002B2CF9AE}" pid="10" name="Шаблон">
    <vt:lpwstr>SQR_ROSP_EXP2016_46885579</vt:lpwstr>
  </property>
  <property fmtid="{D5CDD505-2E9C-101B-9397-08002B2CF9AE}" pid="11" name="Локальная база">
    <vt:lpwstr>используется</vt:lpwstr>
  </property>
</Properties>
</file>