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4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Лист1!$A$1:$S$52</definedName>
  </definedNames>
  <calcPr calcId="162913"/>
</workbook>
</file>

<file path=xl/calcChain.xml><?xml version="1.0" encoding="utf-8"?>
<calcChain xmlns="http://schemas.openxmlformats.org/spreadsheetml/2006/main">
  <c r="R46" i="1"/>
  <c r="Q46"/>
  <c r="P46"/>
  <c r="O46"/>
  <c r="R43"/>
  <c r="Q43"/>
  <c r="P43"/>
  <c r="O43"/>
  <c r="R35"/>
  <c r="Q35"/>
  <c r="P35"/>
  <c r="O35"/>
  <c r="R32"/>
  <c r="Q32"/>
  <c r="P32"/>
  <c r="O32"/>
  <c r="R29"/>
  <c r="Q29"/>
  <c r="Q26" s="1"/>
  <c r="P29"/>
  <c r="O29"/>
  <c r="O26" s="1"/>
  <c r="S28"/>
  <c r="R28" s="1"/>
  <c r="Q28" s="1"/>
  <c r="P28" s="1"/>
  <c r="O28" s="1"/>
  <c r="N28" s="1"/>
  <c r="M28" s="1"/>
  <c r="L28" s="1"/>
  <c r="K28" s="1"/>
  <c r="J28" s="1"/>
  <c r="I28" s="1"/>
  <c r="H28" s="1"/>
  <c r="S27"/>
  <c r="R27" s="1"/>
  <c r="Q27" s="1"/>
  <c r="P27" s="1"/>
  <c r="O27" s="1"/>
  <c r="N27" s="1"/>
  <c r="M27" s="1"/>
  <c r="L27" s="1"/>
  <c r="K27" s="1"/>
  <c r="J27" s="1"/>
  <c r="I27" s="1"/>
  <c r="H27" s="1"/>
  <c r="R26"/>
  <c r="P26"/>
  <c r="R22"/>
  <c r="Q22"/>
  <c r="P22"/>
  <c r="O22"/>
  <c r="R19"/>
  <c r="Q19"/>
  <c r="P19"/>
  <c r="O19"/>
  <c r="R16"/>
  <c r="Q16"/>
  <c r="P16"/>
  <c r="O16"/>
  <c r="R13"/>
  <c r="Q13"/>
  <c r="P13"/>
  <c r="O13"/>
  <c r="L40"/>
  <c r="J42"/>
  <c r="K42"/>
  <c r="I42"/>
  <c r="J40"/>
  <c r="K40"/>
  <c r="S40"/>
  <c r="I40"/>
  <c r="I49"/>
  <c r="J49"/>
  <c r="K49"/>
  <c r="L49"/>
  <c r="I43"/>
  <c r="K43"/>
  <c r="L43"/>
  <c r="M43"/>
  <c r="N43"/>
  <c r="S43"/>
  <c r="J43"/>
  <c r="J39" s="1"/>
  <c r="H47"/>
  <c r="H43"/>
  <c r="H44"/>
  <c r="H45"/>
  <c r="H33"/>
  <c r="H34"/>
  <c r="H36"/>
  <c r="H37"/>
  <c r="I35"/>
  <c r="J35"/>
  <c r="K35"/>
  <c r="M35"/>
  <c r="N35"/>
  <c r="S35"/>
  <c r="S26" s="1"/>
  <c r="L35"/>
  <c r="I29"/>
  <c r="H29" s="1"/>
  <c r="K29"/>
  <c r="L29"/>
  <c r="M29"/>
  <c r="N29"/>
  <c r="S29"/>
  <c r="J29"/>
  <c r="J26" s="1"/>
  <c r="M22"/>
  <c r="N22"/>
  <c r="S22"/>
  <c r="I22"/>
  <c r="J22"/>
  <c r="K22"/>
  <c r="L22"/>
  <c r="J16"/>
  <c r="K16"/>
  <c r="L16"/>
  <c r="M16"/>
  <c r="N16"/>
  <c r="S16"/>
  <c r="I16"/>
  <c r="M15"/>
  <c r="N15"/>
  <c r="S15"/>
  <c r="I15"/>
  <c r="J15"/>
  <c r="K15"/>
  <c r="M14"/>
  <c r="N14"/>
  <c r="S14"/>
  <c r="I14"/>
  <c r="J14"/>
  <c r="K14"/>
  <c r="H14"/>
  <c r="H17"/>
  <c r="H18"/>
  <c r="H20"/>
  <c r="H21"/>
  <c r="H23"/>
  <c r="H24"/>
  <c r="K19"/>
  <c r="L19"/>
  <c r="M19"/>
  <c r="N19"/>
  <c r="N13" s="1"/>
  <c r="S19"/>
  <c r="J19"/>
  <c r="S46"/>
  <c r="N46"/>
  <c r="M46"/>
  <c r="K46"/>
  <c r="I46"/>
  <c r="K39"/>
  <c r="I39"/>
  <c r="S32"/>
  <c r="N32"/>
  <c r="M32"/>
  <c r="L32"/>
  <c r="K32"/>
  <c r="I32"/>
  <c r="K26"/>
  <c r="I19"/>
  <c r="H30"/>
  <c r="H19" l="1"/>
  <c r="M26"/>
  <c r="S13"/>
  <c r="M13"/>
  <c r="K13"/>
  <c r="H15"/>
  <c r="H16"/>
  <c r="D38"/>
  <c r="H22"/>
  <c r="N26"/>
  <c r="L26"/>
  <c r="I26"/>
  <c r="H26"/>
  <c r="D25" s="1"/>
  <c r="I13"/>
  <c r="H32"/>
  <c r="J13"/>
  <c r="H13" s="1"/>
  <c r="D12" s="1"/>
  <c r="H35"/>
</calcChain>
</file>

<file path=xl/sharedStrings.xml><?xml version="1.0" encoding="utf-8"?>
<sst xmlns="http://schemas.openxmlformats.org/spreadsheetml/2006/main" count="97" uniqueCount="33">
  <si>
    <t>№</t>
  </si>
  <si>
    <t>всего</t>
  </si>
  <si>
    <t>местный бюджет</t>
  </si>
  <si>
    <t>х</t>
  </si>
  <si>
    <t>ПЕРЕЧЕНЬ</t>
  </si>
  <si>
    <t>ОБЪЕКТОВ КАПИТАЛЬНОГО СТРОИТЕЛЬСТВА ДЛЯ БЮДЖЕТНЫХ ИНВЕСТИЦИЙ</t>
  </si>
  <si>
    <t>Адрес объекта капитального строительства</t>
  </si>
  <si>
    <t>Сметная стоимость объекта, тыс.рублей</t>
  </si>
  <si>
    <t>в текущих ценах</t>
  </si>
  <si>
    <t>в ценах соотвествующих лет реализации проекта</t>
  </si>
  <si>
    <t>начало</t>
  </si>
  <si>
    <t>ввод (завершение)</t>
  </si>
  <si>
    <t>Сроки строительства (проектно-сметных работ, экспертизы ПСД</t>
  </si>
  <si>
    <t>областной бюджет</t>
  </si>
  <si>
    <t>с. Большая Тавра</t>
  </si>
  <si>
    <t>Всего по объекту 2,       в том числе:</t>
  </si>
  <si>
    <t>Объем финансирования тыс.руб.</t>
  </si>
  <si>
    <t>Приложение №3</t>
  </si>
  <si>
    <t xml:space="preserve">к муниципальной программе </t>
  </si>
  <si>
    <t>Мероприятие 1. Проектно-сметные работы, всего,                 в том в числе:</t>
  </si>
  <si>
    <t>Мероприятие 2. Экспертиза проектно-сметной документации, всего              в том числе:</t>
  </si>
  <si>
    <t>Мероприятие 3. Проведение капитального ремонта, всего             в том числе:</t>
  </si>
  <si>
    <t xml:space="preserve">Наименование   
     объекта     
  капитального   
 строительства/  
    Источники    
    расходов     
на финансирование
     объекта     
  капитального   
  строительства
</t>
  </si>
  <si>
    <t>МО Красноуфимский округ</t>
  </si>
  <si>
    <t>Объект 1. Капитальный ремонт Больше-Тавринской ГТС</t>
  </si>
  <si>
    <t>Всего по объекту1,       в том числе:</t>
  </si>
  <si>
    <t>Объект 2. Капитальный ремонт Чувашковской ГТС</t>
  </si>
  <si>
    <t>Всего по объекту 3,       в том числе:</t>
  </si>
  <si>
    <t>д.Чувашково</t>
  </si>
  <si>
    <t>Объект 3. Капитальный ремонт Александровской ГТС</t>
  </si>
  <si>
    <t>с. Александровское</t>
  </si>
  <si>
    <t>федеральный</t>
  </si>
  <si>
    <t>программы "Обеспечение  безопасности на территории  МО Красноуфимский округ до 2024 года"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</si>
</sst>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_ ;\-#,##0.00\ "/>
  </numFmts>
  <fonts count="2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</font>
    <font>
      <sz val="8"/>
      <name val="Arial Cyr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b/>
      <sz val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/>
    <xf numFmtId="0" fontId="18" fillId="0" borderId="0" xfId="36" applyFont="1" applyAlignment="1"/>
    <xf numFmtId="0" fontId="18" fillId="0" borderId="0" xfId="36" applyFont="1" applyAlignment="1">
      <alignment wrapText="1"/>
    </xf>
    <xf numFmtId="0" fontId="18" fillId="0" borderId="0" xfId="36" applyFont="1"/>
    <xf numFmtId="0" fontId="19" fillId="0" borderId="0" xfId="36" applyFont="1" applyAlignment="1">
      <alignment horizontal="left"/>
    </xf>
    <xf numFmtId="0" fontId="19" fillId="0" borderId="0" xfId="36" applyFont="1" applyAlignment="1"/>
    <xf numFmtId="0" fontId="19" fillId="0" borderId="0" xfId="36" applyFont="1" applyBorder="1" applyAlignment="1">
      <alignment wrapText="1"/>
    </xf>
    <xf numFmtId="0" fontId="21" fillId="0" borderId="10" xfId="36" applyFont="1" applyFill="1" applyBorder="1" applyAlignment="1">
      <alignment wrapText="1"/>
    </xf>
    <xf numFmtId="0" fontId="21" fillId="0" borderId="10" xfId="36" applyFont="1" applyFill="1" applyBorder="1" applyAlignment="1"/>
    <xf numFmtId="0" fontId="21" fillId="0" borderId="10" xfId="0" applyFont="1" applyFill="1" applyBorder="1"/>
    <xf numFmtId="0" fontId="23" fillId="0" borderId="10" xfId="36" applyFont="1" applyFill="1" applyBorder="1" applyAlignment="1">
      <alignment vertical="center" wrapText="1"/>
    </xf>
    <xf numFmtId="4" fontId="23" fillId="0" borderId="10" xfId="36" applyNumberFormat="1" applyFont="1" applyFill="1" applyBorder="1" applyAlignment="1">
      <alignment vertical="center" wrapText="1"/>
    </xf>
    <xf numFmtId="4" fontId="23" fillId="0" borderId="10" xfId="36" applyNumberFormat="1" applyFont="1" applyFill="1" applyBorder="1" applyAlignment="1">
      <alignment horizontal="center" vertical="center"/>
    </xf>
    <xf numFmtId="4" fontId="23" fillId="0" borderId="10" xfId="36" applyNumberFormat="1" applyFont="1" applyFill="1" applyBorder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165" fontId="23" fillId="0" borderId="10" xfId="0" applyNumberFormat="1" applyFont="1" applyFill="1" applyBorder="1"/>
    <xf numFmtId="164" fontId="23" fillId="0" borderId="10" xfId="36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/>
    </xf>
    <xf numFmtId="0" fontId="23" fillId="0" borderId="15" xfId="36" applyFont="1" applyFill="1" applyBorder="1" applyAlignment="1">
      <alignment horizontal="center" vertical="center" wrapText="1"/>
    </xf>
    <xf numFmtId="0" fontId="22" fillId="0" borderId="10" xfId="0" applyFont="1" applyBorder="1"/>
    <xf numFmtId="0" fontId="23" fillId="0" borderId="10" xfId="36" applyFont="1" applyFill="1" applyBorder="1" applyAlignment="1">
      <alignment horizontal="center" vertical="center" wrapText="1"/>
    </xf>
    <xf numFmtId="0" fontId="23" fillId="0" borderId="11" xfId="36" applyFont="1" applyFill="1" applyBorder="1" applyAlignment="1">
      <alignment horizontal="center" vertical="top" wrapText="1"/>
    </xf>
    <xf numFmtId="0" fontId="25" fillId="0" borderId="10" xfId="36" applyFont="1" applyFill="1" applyBorder="1" applyAlignment="1">
      <alignment vertical="center" wrapText="1"/>
    </xf>
    <xf numFmtId="0" fontId="23" fillId="0" borderId="15" xfId="36" applyFont="1" applyFill="1" applyBorder="1" applyAlignment="1">
      <alignment vertical="center" wrapText="1"/>
    </xf>
    <xf numFmtId="0" fontId="22" fillId="0" borderId="0" xfId="0" applyFont="1"/>
    <xf numFmtId="0" fontId="19" fillId="0" borderId="0" xfId="36" applyFont="1" applyBorder="1" applyAlignment="1">
      <alignment horizontal="center" wrapText="1"/>
    </xf>
    <xf numFmtId="0" fontId="21" fillId="0" borderId="12" xfId="36" applyFont="1" applyFill="1" applyBorder="1" applyAlignment="1">
      <alignment horizontal="center" wrapText="1"/>
    </xf>
    <xf numFmtId="0" fontId="21" fillId="0" borderId="11" xfId="36" applyFont="1" applyFill="1" applyBorder="1" applyAlignment="1">
      <alignment horizontal="center" wrapText="1"/>
    </xf>
    <xf numFmtId="0" fontId="23" fillId="0" borderId="10" xfId="36" applyFont="1" applyFill="1" applyBorder="1" applyAlignment="1">
      <alignment horizontal="center" vertical="top" wrapText="1"/>
    </xf>
    <xf numFmtId="0" fontId="20" fillId="0" borderId="0" xfId="36" applyFont="1" applyBorder="1" applyAlignment="1">
      <alignment horizontal="center" wrapText="1"/>
    </xf>
    <xf numFmtId="0" fontId="23" fillId="0" borderId="10" xfId="36" applyFont="1" applyFill="1" applyBorder="1" applyAlignment="1">
      <alignment horizontal="center" vertical="center" wrapText="1"/>
    </xf>
    <xf numFmtId="0" fontId="23" fillId="0" borderId="12" xfId="36" applyFont="1" applyFill="1" applyBorder="1" applyAlignment="1">
      <alignment horizontal="center" vertical="top" wrapText="1"/>
    </xf>
    <xf numFmtId="0" fontId="23" fillId="0" borderId="11" xfId="36" applyFont="1" applyFill="1" applyBorder="1" applyAlignment="1">
      <alignment horizontal="center" vertical="top" wrapText="1"/>
    </xf>
    <xf numFmtId="0" fontId="23" fillId="0" borderId="13" xfId="36" applyFont="1" applyFill="1" applyBorder="1" applyAlignment="1">
      <alignment horizontal="center" vertical="top" wrapText="1"/>
    </xf>
    <xf numFmtId="0" fontId="23" fillId="0" borderId="14" xfId="36" applyFont="1" applyFill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="110" zoomScaleSheetLayoutView="110" workbookViewId="0">
      <selection activeCell="O4" sqref="O4"/>
    </sheetView>
  </sheetViews>
  <sheetFormatPr defaultRowHeight="12.75"/>
  <cols>
    <col min="1" max="1" width="3.140625" customWidth="1"/>
    <col min="2" max="2" width="14.7109375" customWidth="1"/>
    <col min="3" max="3" width="5.5703125" customWidth="1"/>
    <col min="4" max="4" width="8.85546875" customWidth="1"/>
    <col min="5" max="5" width="4.42578125" customWidth="1"/>
    <col min="6" max="7" width="3.85546875" customWidth="1"/>
    <col min="8" max="8" width="9.7109375" customWidth="1"/>
    <col min="9" max="9" width="5" customWidth="1"/>
    <col min="10" max="10" width="6.28515625" customWidth="1"/>
    <col min="11" max="11" width="6.5703125" customWidth="1"/>
    <col min="12" max="12" width="8.5703125" customWidth="1"/>
    <col min="13" max="13" width="9.42578125" customWidth="1"/>
    <col min="14" max="14" width="9.5703125" customWidth="1"/>
    <col min="15" max="15" width="9.28515625" customWidth="1"/>
    <col min="16" max="16" width="9" customWidth="1"/>
    <col min="17" max="17" width="9.28515625" customWidth="1"/>
    <col min="18" max="18" width="8.85546875" customWidth="1"/>
    <col min="19" max="19" width="10.140625" customWidth="1"/>
  </cols>
  <sheetData>
    <row r="1" spans="1:21" ht="15.75">
      <c r="A1" s="1"/>
      <c r="C1" s="4"/>
      <c r="D1" s="4"/>
      <c r="E1" s="4"/>
      <c r="F1" s="4"/>
      <c r="G1" s="4"/>
      <c r="H1" s="3"/>
      <c r="I1" s="3"/>
      <c r="J1" s="3"/>
      <c r="M1" s="4"/>
      <c r="N1" s="4"/>
      <c r="O1" s="4" t="s">
        <v>17</v>
      </c>
      <c r="P1" s="4"/>
      <c r="Q1" s="4"/>
      <c r="R1" s="4"/>
      <c r="S1" s="3"/>
    </row>
    <row r="2" spans="1:21" ht="15.75">
      <c r="A2" s="1"/>
      <c r="C2" s="5"/>
      <c r="D2" s="5"/>
      <c r="E2" s="5"/>
      <c r="F2" s="5"/>
      <c r="G2" s="5"/>
      <c r="H2" s="3"/>
      <c r="I2" s="3"/>
      <c r="J2" s="3"/>
      <c r="M2" s="5"/>
      <c r="N2" s="5"/>
      <c r="O2" s="5" t="s">
        <v>18</v>
      </c>
      <c r="P2" s="5"/>
      <c r="Q2" s="5"/>
      <c r="R2" s="5"/>
      <c r="S2" s="3"/>
    </row>
    <row r="3" spans="1:21" ht="15.75">
      <c r="A3" s="1"/>
      <c r="B3" s="5"/>
      <c r="C3" s="5"/>
      <c r="D3" s="5"/>
      <c r="E3" s="5"/>
      <c r="F3" s="5"/>
      <c r="G3" s="5"/>
      <c r="H3" s="3"/>
      <c r="I3" s="3"/>
      <c r="J3" s="3"/>
      <c r="M3" s="5"/>
      <c r="N3" s="5"/>
      <c r="O3" s="5" t="s">
        <v>23</v>
      </c>
      <c r="P3" s="5"/>
      <c r="Q3" s="5"/>
      <c r="R3" s="5"/>
      <c r="S3" s="3"/>
    </row>
    <row r="4" spans="1:21" ht="15">
      <c r="A4" s="1"/>
      <c r="B4" s="2"/>
      <c r="C4" s="2"/>
      <c r="D4" s="2"/>
      <c r="E4" s="2"/>
      <c r="F4" s="2"/>
      <c r="G4" s="2"/>
      <c r="H4" s="3"/>
      <c r="I4" s="3"/>
      <c r="J4" s="3"/>
      <c r="L4" s="3"/>
      <c r="M4" s="3"/>
      <c r="N4" s="3"/>
      <c r="O4" s="3"/>
      <c r="P4" s="3"/>
      <c r="Q4" s="3"/>
      <c r="R4" s="3"/>
      <c r="S4" s="3"/>
    </row>
    <row r="5" spans="1:21" ht="15.75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21" ht="15.7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1" ht="15.75" customHeight="1">
      <c r="A7" s="26" t="s">
        <v>32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6"/>
      <c r="U7" s="6"/>
    </row>
    <row r="8" spans="1:21" ht="15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21" ht="51" customHeight="1">
      <c r="A9" s="27" t="s">
        <v>0</v>
      </c>
      <c r="B9" s="29" t="s">
        <v>22</v>
      </c>
      <c r="C9" s="32" t="s">
        <v>6</v>
      </c>
      <c r="D9" s="34" t="s">
        <v>7</v>
      </c>
      <c r="E9" s="35"/>
      <c r="F9" s="34" t="s">
        <v>12</v>
      </c>
      <c r="G9" s="35"/>
      <c r="H9" s="31" t="s">
        <v>16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21" ht="84" customHeight="1">
      <c r="A10" s="28"/>
      <c r="B10" s="29"/>
      <c r="C10" s="33"/>
      <c r="D10" s="22" t="s">
        <v>8</v>
      </c>
      <c r="E10" s="22" t="s">
        <v>9</v>
      </c>
      <c r="F10" s="22" t="s">
        <v>10</v>
      </c>
      <c r="G10" s="22" t="s">
        <v>11</v>
      </c>
      <c r="H10" s="21" t="s">
        <v>1</v>
      </c>
      <c r="I10" s="21">
        <v>2014</v>
      </c>
      <c r="J10" s="21">
        <v>2015</v>
      </c>
      <c r="K10" s="21">
        <v>2016</v>
      </c>
      <c r="L10" s="21">
        <v>2017</v>
      </c>
      <c r="M10" s="21">
        <v>2018</v>
      </c>
      <c r="N10" s="21">
        <v>2019</v>
      </c>
      <c r="O10" s="21">
        <v>2020</v>
      </c>
      <c r="P10" s="21">
        <v>2021</v>
      </c>
      <c r="Q10" s="21">
        <v>2022</v>
      </c>
      <c r="R10" s="21">
        <v>2023</v>
      </c>
      <c r="S10" s="19">
        <v>2024</v>
      </c>
    </row>
    <row r="11" spans="1:21">
      <c r="A11" s="7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/>
      <c r="Q11" s="21"/>
      <c r="R11" s="21"/>
      <c r="S11" s="20"/>
    </row>
    <row r="12" spans="1:21" ht="55.5" customHeight="1">
      <c r="A12" s="8">
        <v>12</v>
      </c>
      <c r="B12" s="23" t="s">
        <v>24</v>
      </c>
      <c r="C12" s="10" t="s">
        <v>14</v>
      </c>
      <c r="D12" s="11">
        <f>H13</f>
        <v>980</v>
      </c>
      <c r="E12" s="10"/>
      <c r="F12" s="21">
        <v>2015</v>
      </c>
      <c r="G12" s="21">
        <v>2020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 t="s">
        <v>3</v>
      </c>
      <c r="N12" s="12" t="s">
        <v>3</v>
      </c>
      <c r="O12" s="12" t="s">
        <v>3</v>
      </c>
      <c r="P12" s="12" t="s">
        <v>3</v>
      </c>
      <c r="Q12" s="12" t="s">
        <v>3</v>
      </c>
      <c r="R12" s="12" t="s">
        <v>3</v>
      </c>
      <c r="S12" s="12" t="s">
        <v>3</v>
      </c>
    </row>
    <row r="13" spans="1:21" ht="27" customHeight="1">
      <c r="A13" s="8">
        <v>13</v>
      </c>
      <c r="B13" s="10" t="s">
        <v>25</v>
      </c>
      <c r="C13" s="10"/>
      <c r="D13" s="10"/>
      <c r="E13" s="10"/>
      <c r="F13" s="21"/>
      <c r="G13" s="21"/>
      <c r="H13" s="13">
        <f>I13+J13+K13+L13+M13+N13</f>
        <v>980</v>
      </c>
      <c r="I13" s="13">
        <f t="shared" ref="I13:S15" si="0">I16+I19+I22</f>
        <v>0</v>
      </c>
      <c r="J13" s="13">
        <f t="shared" si="0"/>
        <v>294</v>
      </c>
      <c r="K13" s="13">
        <f t="shared" si="0"/>
        <v>686</v>
      </c>
      <c r="L13" s="13"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13">
        <f t="shared" si="0"/>
        <v>0</v>
      </c>
    </row>
    <row r="14" spans="1:21" ht="13.5" customHeight="1">
      <c r="A14" s="8">
        <v>14</v>
      </c>
      <c r="B14" s="10" t="s">
        <v>13</v>
      </c>
      <c r="C14" s="10"/>
      <c r="D14" s="10"/>
      <c r="E14" s="10"/>
      <c r="F14" s="21"/>
      <c r="G14" s="21"/>
      <c r="H14" s="13">
        <f t="shared" ref="H14:H24" si="1">I14+J14+K14+L14+M14+N14</f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  <c r="O14" s="13">
        <v>0</v>
      </c>
      <c r="P14" s="13">
        <v>0</v>
      </c>
      <c r="Q14" s="13">
        <v>0</v>
      </c>
      <c r="R14" s="13">
        <v>0</v>
      </c>
      <c r="S14" s="13">
        <f t="shared" si="0"/>
        <v>0</v>
      </c>
    </row>
    <row r="15" spans="1:21" ht="14.25" customHeight="1">
      <c r="A15" s="8">
        <v>15</v>
      </c>
      <c r="B15" s="10" t="s">
        <v>2</v>
      </c>
      <c r="C15" s="10"/>
      <c r="D15" s="10"/>
      <c r="E15" s="10"/>
      <c r="F15" s="21"/>
      <c r="G15" s="21"/>
      <c r="H15" s="13">
        <f t="shared" si="1"/>
        <v>980</v>
      </c>
      <c r="I15" s="13">
        <f t="shared" si="0"/>
        <v>0</v>
      </c>
      <c r="J15" s="13">
        <f t="shared" si="0"/>
        <v>294</v>
      </c>
      <c r="K15" s="13">
        <f t="shared" si="0"/>
        <v>686</v>
      </c>
      <c r="L15" s="13">
        <v>0</v>
      </c>
      <c r="M15" s="13">
        <f t="shared" si="0"/>
        <v>0</v>
      </c>
      <c r="N15" s="13">
        <f t="shared" si="0"/>
        <v>0</v>
      </c>
      <c r="O15" s="13">
        <v>0</v>
      </c>
      <c r="P15" s="13">
        <v>0</v>
      </c>
      <c r="Q15" s="13">
        <v>0</v>
      </c>
      <c r="R15" s="13">
        <v>0</v>
      </c>
      <c r="S15" s="13">
        <f t="shared" si="0"/>
        <v>0</v>
      </c>
    </row>
    <row r="16" spans="1:21" ht="48" customHeight="1">
      <c r="A16" s="8">
        <v>16</v>
      </c>
      <c r="B16" s="10" t="s">
        <v>19</v>
      </c>
      <c r="C16" s="10"/>
      <c r="D16" s="10"/>
      <c r="E16" s="10"/>
      <c r="F16" s="21">
        <v>2015</v>
      </c>
      <c r="G16" s="21">
        <v>2016</v>
      </c>
      <c r="H16" s="13">
        <f t="shared" si="1"/>
        <v>980</v>
      </c>
      <c r="I16" s="13">
        <f>I17+I18</f>
        <v>0</v>
      </c>
      <c r="J16" s="13">
        <f t="shared" ref="J16:S16" si="2">J17+J18</f>
        <v>294</v>
      </c>
      <c r="K16" s="13">
        <f t="shared" si="2"/>
        <v>686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  <c r="R16" s="13">
        <f t="shared" si="2"/>
        <v>0</v>
      </c>
      <c r="S16" s="13">
        <f t="shared" si="2"/>
        <v>0</v>
      </c>
    </row>
    <row r="17" spans="1:19" ht="15.75" customHeight="1">
      <c r="A17" s="8">
        <v>17</v>
      </c>
      <c r="B17" s="10" t="s">
        <v>13</v>
      </c>
      <c r="C17" s="10"/>
      <c r="D17" s="10"/>
      <c r="E17" s="10"/>
      <c r="F17" s="21"/>
      <c r="G17" s="21"/>
      <c r="H17" s="13">
        <f t="shared" si="1"/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15" customHeight="1">
      <c r="A18" s="8">
        <v>18</v>
      </c>
      <c r="B18" s="10" t="s">
        <v>2</v>
      </c>
      <c r="C18" s="10"/>
      <c r="D18" s="10"/>
      <c r="E18" s="10"/>
      <c r="F18" s="21"/>
      <c r="G18" s="21"/>
      <c r="H18" s="13">
        <f t="shared" si="1"/>
        <v>980</v>
      </c>
      <c r="I18" s="13">
        <v>0</v>
      </c>
      <c r="J18" s="13">
        <v>294</v>
      </c>
      <c r="K18" s="13">
        <v>686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66" customHeight="1">
      <c r="A19" s="8">
        <v>19</v>
      </c>
      <c r="B19" s="10" t="s">
        <v>20</v>
      </c>
      <c r="C19" s="10"/>
      <c r="D19" s="10"/>
      <c r="E19" s="10"/>
      <c r="F19" s="21"/>
      <c r="G19" s="21"/>
      <c r="H19" s="13">
        <f t="shared" si="1"/>
        <v>0</v>
      </c>
      <c r="I19" s="13">
        <f>SUM(I20:I21)</f>
        <v>0</v>
      </c>
      <c r="J19" s="13">
        <f t="shared" ref="J19:S19" si="3">J20+J21</f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3">
        <f t="shared" si="3"/>
        <v>0</v>
      </c>
      <c r="R19" s="13">
        <f t="shared" si="3"/>
        <v>0</v>
      </c>
      <c r="S19" s="13">
        <f t="shared" si="3"/>
        <v>0</v>
      </c>
    </row>
    <row r="20" spans="1:19" ht="14.25" customHeight="1">
      <c r="A20" s="8">
        <v>20</v>
      </c>
      <c r="B20" s="10" t="s">
        <v>13</v>
      </c>
      <c r="C20" s="10"/>
      <c r="D20" s="10"/>
      <c r="E20" s="10"/>
      <c r="F20" s="21"/>
      <c r="G20" s="21"/>
      <c r="H20" s="13">
        <f t="shared" si="1"/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13.5" customHeight="1">
      <c r="A21" s="9">
        <v>21</v>
      </c>
      <c r="B21" s="10" t="s">
        <v>2</v>
      </c>
      <c r="C21" s="14"/>
      <c r="D21" s="14"/>
      <c r="E21" s="14"/>
      <c r="F21" s="15"/>
      <c r="G21" s="15"/>
      <c r="H21" s="13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ht="65.25" customHeight="1">
      <c r="A22" s="8">
        <v>22</v>
      </c>
      <c r="B22" s="10" t="s">
        <v>21</v>
      </c>
      <c r="C22" s="10"/>
      <c r="D22" s="10"/>
      <c r="E22" s="10"/>
      <c r="F22" s="21">
        <v>2017</v>
      </c>
      <c r="G22" s="21">
        <v>2020</v>
      </c>
      <c r="H22" s="13">
        <f t="shared" si="1"/>
        <v>0</v>
      </c>
      <c r="I22" s="13">
        <f t="shared" ref="I22:S22" si="4">I23+I24</f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  <c r="S22" s="13">
        <f t="shared" si="4"/>
        <v>0</v>
      </c>
    </row>
    <row r="23" spans="1:19" ht="14.25" customHeight="1">
      <c r="A23" s="8">
        <v>23</v>
      </c>
      <c r="B23" s="10" t="s">
        <v>13</v>
      </c>
      <c r="C23" s="10"/>
      <c r="D23" s="10"/>
      <c r="E23" s="10"/>
      <c r="F23" s="21"/>
      <c r="G23" s="21"/>
      <c r="H23" s="13">
        <f t="shared" si="1"/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14.25" customHeight="1">
      <c r="A24" s="8">
        <v>24</v>
      </c>
      <c r="B24" s="10" t="s">
        <v>2</v>
      </c>
      <c r="C24" s="10"/>
      <c r="D24" s="10"/>
      <c r="E24" s="10"/>
      <c r="F24" s="21"/>
      <c r="G24" s="21"/>
      <c r="H24" s="13">
        <f t="shared" si="1"/>
        <v>0</v>
      </c>
      <c r="I24" s="13">
        <v>0</v>
      </c>
      <c r="J24" s="13">
        <v>0</v>
      </c>
      <c r="K24" s="17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51" customHeight="1">
      <c r="A25" s="8">
        <v>25</v>
      </c>
      <c r="B25" s="23" t="s">
        <v>26</v>
      </c>
      <c r="C25" s="10" t="s">
        <v>28</v>
      </c>
      <c r="D25" s="11">
        <f>H26</f>
        <v>1487.45</v>
      </c>
      <c r="E25" s="10"/>
      <c r="F25" s="21">
        <v>2015</v>
      </c>
      <c r="G25" s="21">
        <v>2017</v>
      </c>
      <c r="H25" s="12" t="s">
        <v>3</v>
      </c>
      <c r="I25" s="12" t="s">
        <v>3</v>
      </c>
      <c r="J25" s="12" t="s">
        <v>3</v>
      </c>
      <c r="K25" s="12" t="s">
        <v>3</v>
      </c>
      <c r="L25" s="12" t="s">
        <v>3</v>
      </c>
      <c r="M25" s="12" t="s">
        <v>3</v>
      </c>
      <c r="N25" s="12" t="s">
        <v>3</v>
      </c>
      <c r="O25" s="12" t="s">
        <v>3</v>
      </c>
      <c r="P25" s="12" t="s">
        <v>3</v>
      </c>
      <c r="Q25" s="12" t="s">
        <v>3</v>
      </c>
      <c r="R25" s="12" t="s">
        <v>3</v>
      </c>
      <c r="S25" s="12" t="s">
        <v>3</v>
      </c>
    </row>
    <row r="26" spans="1:19" ht="22.5">
      <c r="A26" s="8">
        <v>26</v>
      </c>
      <c r="B26" s="10" t="s">
        <v>15</v>
      </c>
      <c r="C26" s="10"/>
      <c r="D26" s="10"/>
      <c r="E26" s="10"/>
      <c r="F26" s="21"/>
      <c r="G26" s="21"/>
      <c r="H26" s="13">
        <f>I26+J26+K26+L26+M26+N26+S26</f>
        <v>1487.45</v>
      </c>
      <c r="I26" s="13">
        <f t="shared" ref="I26:S26" si="5">I29+I32+I35</f>
        <v>0</v>
      </c>
      <c r="J26" s="13">
        <f t="shared" si="5"/>
        <v>446.2</v>
      </c>
      <c r="K26" s="13">
        <f t="shared" si="5"/>
        <v>1041.25</v>
      </c>
      <c r="L26" s="13">
        <f t="shared" si="5"/>
        <v>0</v>
      </c>
      <c r="M26" s="13">
        <f t="shared" si="5"/>
        <v>0</v>
      </c>
      <c r="N26" s="13">
        <f t="shared" si="5"/>
        <v>0</v>
      </c>
      <c r="O26" s="13">
        <f t="shared" si="5"/>
        <v>0</v>
      </c>
      <c r="P26" s="13">
        <f t="shared" si="5"/>
        <v>0</v>
      </c>
      <c r="Q26" s="13">
        <f t="shared" si="5"/>
        <v>0</v>
      </c>
      <c r="R26" s="13">
        <f t="shared" si="5"/>
        <v>0</v>
      </c>
      <c r="S26" s="13">
        <f t="shared" si="5"/>
        <v>0</v>
      </c>
    </row>
    <row r="27" spans="1:19">
      <c r="A27" s="8">
        <v>27</v>
      </c>
      <c r="B27" s="10" t="s">
        <v>13</v>
      </c>
      <c r="C27" s="10"/>
      <c r="D27" s="10"/>
      <c r="E27" s="10"/>
      <c r="F27" s="21"/>
      <c r="G27" s="21"/>
      <c r="H27" s="13">
        <f t="shared" ref="H27:H28" si="6">I27+J27+K27+L27+M27+N27</f>
        <v>0</v>
      </c>
      <c r="I27" s="13">
        <f t="shared" ref="I27:I28" si="7">J27+K27+L27+M27+N27+O27</f>
        <v>0</v>
      </c>
      <c r="J27" s="13">
        <f t="shared" ref="J27:J28" si="8">K27+L27+M27+N27+O27+P27</f>
        <v>0</v>
      </c>
      <c r="K27" s="13">
        <f t="shared" ref="K27:K28" si="9">L27+M27+N27+O27+P27+Q27</f>
        <v>0</v>
      </c>
      <c r="L27" s="13">
        <f t="shared" ref="L27:L28" si="10">M27+N27+O27+P27+Q27+R27</f>
        <v>0</v>
      </c>
      <c r="M27" s="13">
        <f t="shared" ref="M27:M28" si="11">N27+O27+P27+Q27+R27+S27</f>
        <v>0</v>
      </c>
      <c r="N27" s="13">
        <f t="shared" ref="N27:N28" si="12">O27+P27+Q27+R27+S27+T27</f>
        <v>0</v>
      </c>
      <c r="O27" s="13">
        <f t="shared" ref="O27:O28" si="13">P27+Q27+R27+S27+T27+U27</f>
        <v>0</v>
      </c>
      <c r="P27" s="13">
        <f t="shared" ref="P27:P28" si="14">Q27+R27+S27+T27+U27+V27</f>
        <v>0</v>
      </c>
      <c r="Q27" s="13">
        <f t="shared" ref="Q27:Q28" si="15">R27+S27+T27+U27+V27+W27</f>
        <v>0</v>
      </c>
      <c r="R27" s="13">
        <f t="shared" ref="R27:R28" si="16">S27+T27+U27+V27+W27+X27</f>
        <v>0</v>
      </c>
      <c r="S27" s="13">
        <f t="shared" ref="S27:S28" si="17">T27+U27+V27+W27+X27+Y27</f>
        <v>0</v>
      </c>
    </row>
    <row r="28" spans="1:19">
      <c r="A28" s="8">
        <v>28</v>
      </c>
      <c r="B28" s="10" t="s">
        <v>2</v>
      </c>
      <c r="C28" s="10"/>
      <c r="D28" s="10"/>
      <c r="E28" s="10"/>
      <c r="F28" s="21"/>
      <c r="G28" s="21"/>
      <c r="H28" s="13">
        <f t="shared" si="6"/>
        <v>0</v>
      </c>
      <c r="I28" s="13">
        <f t="shared" si="7"/>
        <v>0</v>
      </c>
      <c r="J28" s="13">
        <f t="shared" si="8"/>
        <v>0</v>
      </c>
      <c r="K28" s="13">
        <f t="shared" si="9"/>
        <v>0</v>
      </c>
      <c r="L28" s="13">
        <f t="shared" si="10"/>
        <v>0</v>
      </c>
      <c r="M28" s="13">
        <f t="shared" si="11"/>
        <v>0</v>
      </c>
      <c r="N28" s="13">
        <f t="shared" si="12"/>
        <v>0</v>
      </c>
      <c r="O28" s="13">
        <f t="shared" si="13"/>
        <v>0</v>
      </c>
      <c r="P28" s="13">
        <f t="shared" si="14"/>
        <v>0</v>
      </c>
      <c r="Q28" s="13">
        <f t="shared" si="15"/>
        <v>0</v>
      </c>
      <c r="R28" s="13">
        <f t="shared" si="16"/>
        <v>0</v>
      </c>
      <c r="S28" s="13">
        <f t="shared" si="17"/>
        <v>0</v>
      </c>
    </row>
    <row r="29" spans="1:19" ht="45">
      <c r="A29" s="8">
        <v>29</v>
      </c>
      <c r="B29" s="10" t="s">
        <v>19</v>
      </c>
      <c r="C29" s="10"/>
      <c r="D29" s="10"/>
      <c r="E29" s="10"/>
      <c r="F29" s="21">
        <v>2015</v>
      </c>
      <c r="G29" s="21">
        <v>2016</v>
      </c>
      <c r="H29" s="13">
        <f>I29+J29+K29+L29+M29+N29+S29</f>
        <v>1487.45</v>
      </c>
      <c r="I29" s="13">
        <f t="shared" ref="I29:S29" si="18">I30+I31</f>
        <v>0</v>
      </c>
      <c r="J29" s="13">
        <f t="shared" si="18"/>
        <v>446.2</v>
      </c>
      <c r="K29" s="13">
        <f t="shared" si="18"/>
        <v>1041.25</v>
      </c>
      <c r="L29" s="13">
        <f t="shared" si="18"/>
        <v>0</v>
      </c>
      <c r="M29" s="13">
        <f t="shared" si="18"/>
        <v>0</v>
      </c>
      <c r="N29" s="13">
        <f t="shared" si="18"/>
        <v>0</v>
      </c>
      <c r="O29" s="13">
        <f t="shared" si="18"/>
        <v>0</v>
      </c>
      <c r="P29" s="13">
        <f t="shared" si="18"/>
        <v>0</v>
      </c>
      <c r="Q29" s="13">
        <f t="shared" si="18"/>
        <v>0</v>
      </c>
      <c r="R29" s="13">
        <f t="shared" si="18"/>
        <v>0</v>
      </c>
      <c r="S29" s="13">
        <f t="shared" si="18"/>
        <v>0</v>
      </c>
    </row>
    <row r="30" spans="1:19">
      <c r="A30" s="8">
        <v>30</v>
      </c>
      <c r="B30" s="10" t="s">
        <v>13</v>
      </c>
      <c r="C30" s="10"/>
      <c r="D30" s="10"/>
      <c r="E30" s="10"/>
      <c r="F30" s="21"/>
      <c r="G30" s="21"/>
      <c r="H30" s="13">
        <f>SUM(I30:S30)</f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>
      <c r="A31" s="8">
        <v>31</v>
      </c>
      <c r="B31" s="10" t="s">
        <v>2</v>
      </c>
      <c r="C31" s="10"/>
      <c r="D31" s="10"/>
      <c r="E31" s="10"/>
      <c r="F31" s="21"/>
      <c r="G31" s="21"/>
      <c r="H31" s="13">
        <v>1487.45</v>
      </c>
      <c r="I31" s="13">
        <v>0</v>
      </c>
      <c r="J31" s="13">
        <v>446.2</v>
      </c>
      <c r="K31" s="13">
        <v>1041.25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</row>
    <row r="32" spans="1:19" ht="67.5">
      <c r="A32" s="8">
        <v>32</v>
      </c>
      <c r="B32" s="10" t="s">
        <v>20</v>
      </c>
      <c r="C32" s="10"/>
      <c r="D32" s="10"/>
      <c r="E32" s="10"/>
      <c r="F32" s="21"/>
      <c r="G32" s="21"/>
      <c r="H32" s="13">
        <f t="shared" ref="H32:H37" si="19">I32+J32+K32+L32+M32+N32+S32</f>
        <v>0</v>
      </c>
      <c r="I32" s="13">
        <f t="shared" ref="I32:S32" si="20">SUM(I33:I34)</f>
        <v>0</v>
      </c>
      <c r="J32" s="13">
        <v>0</v>
      </c>
      <c r="K32" s="13">
        <f t="shared" si="20"/>
        <v>0</v>
      </c>
      <c r="L32" s="13">
        <f t="shared" si="20"/>
        <v>0</v>
      </c>
      <c r="M32" s="13">
        <f t="shared" si="20"/>
        <v>0</v>
      </c>
      <c r="N32" s="13">
        <f t="shared" si="20"/>
        <v>0</v>
      </c>
      <c r="O32" s="13">
        <f t="shared" si="20"/>
        <v>0</v>
      </c>
      <c r="P32" s="13">
        <f t="shared" si="20"/>
        <v>0</v>
      </c>
      <c r="Q32" s="13">
        <f t="shared" si="20"/>
        <v>0</v>
      </c>
      <c r="R32" s="13">
        <f t="shared" si="20"/>
        <v>0</v>
      </c>
      <c r="S32" s="13">
        <f t="shared" si="20"/>
        <v>0</v>
      </c>
    </row>
    <row r="33" spans="1:19">
      <c r="A33" s="8">
        <v>33</v>
      </c>
      <c r="B33" s="10" t="s">
        <v>13</v>
      </c>
      <c r="C33" s="10"/>
      <c r="D33" s="10"/>
      <c r="E33" s="10"/>
      <c r="F33" s="21"/>
      <c r="G33" s="21"/>
      <c r="H33" s="13">
        <f t="shared" si="19"/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</row>
    <row r="34" spans="1:19">
      <c r="A34" s="9">
        <v>34</v>
      </c>
      <c r="B34" s="10" t="s">
        <v>2</v>
      </c>
      <c r="C34" s="14"/>
      <c r="D34" s="14"/>
      <c r="E34" s="14"/>
      <c r="F34" s="15"/>
      <c r="G34" s="15"/>
      <c r="H34" s="13">
        <f t="shared" si="19"/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ht="56.25">
      <c r="A35" s="8">
        <v>35</v>
      </c>
      <c r="B35" s="10" t="s">
        <v>21</v>
      </c>
      <c r="C35" s="10"/>
      <c r="D35" s="10"/>
      <c r="E35" s="10"/>
      <c r="F35" s="21">
        <v>2017</v>
      </c>
      <c r="G35" s="21">
        <v>2020</v>
      </c>
      <c r="H35" s="13">
        <f t="shared" si="19"/>
        <v>0</v>
      </c>
      <c r="I35" s="13">
        <f t="shared" ref="I35:S35" si="21">I36+I37</f>
        <v>0</v>
      </c>
      <c r="J35" s="13">
        <f t="shared" si="21"/>
        <v>0</v>
      </c>
      <c r="K35" s="13">
        <f t="shared" si="21"/>
        <v>0</v>
      </c>
      <c r="L35" s="13">
        <f t="shared" si="21"/>
        <v>0</v>
      </c>
      <c r="M35" s="13">
        <f t="shared" si="21"/>
        <v>0</v>
      </c>
      <c r="N35" s="13">
        <f t="shared" si="21"/>
        <v>0</v>
      </c>
      <c r="O35" s="13">
        <f t="shared" si="21"/>
        <v>0</v>
      </c>
      <c r="P35" s="13">
        <f t="shared" si="21"/>
        <v>0</v>
      </c>
      <c r="Q35" s="13">
        <f t="shared" si="21"/>
        <v>0</v>
      </c>
      <c r="R35" s="13">
        <f t="shared" si="21"/>
        <v>0</v>
      </c>
      <c r="S35" s="13">
        <f t="shared" si="21"/>
        <v>0</v>
      </c>
    </row>
    <row r="36" spans="1:19">
      <c r="A36" s="8">
        <v>36</v>
      </c>
      <c r="B36" s="10" t="s">
        <v>13</v>
      </c>
      <c r="C36" s="10"/>
      <c r="D36" s="10"/>
      <c r="E36" s="10"/>
      <c r="F36" s="21"/>
      <c r="G36" s="21"/>
      <c r="H36" s="13">
        <f t="shared" si="19"/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>
      <c r="A37" s="8">
        <v>37</v>
      </c>
      <c r="B37" s="10" t="s">
        <v>2</v>
      </c>
      <c r="C37" s="10"/>
      <c r="D37" s="10"/>
      <c r="E37" s="10"/>
      <c r="F37" s="21"/>
      <c r="G37" s="21"/>
      <c r="H37" s="13">
        <f t="shared" si="19"/>
        <v>0</v>
      </c>
      <c r="I37" s="13">
        <v>0</v>
      </c>
      <c r="J37" s="13">
        <v>0</v>
      </c>
      <c r="K37" s="17">
        <v>0</v>
      </c>
      <c r="L37" s="17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</row>
    <row r="38" spans="1:19" ht="56.25">
      <c r="A38" s="8">
        <v>38</v>
      </c>
      <c r="B38" s="23" t="s">
        <v>29</v>
      </c>
      <c r="C38" s="10" t="s">
        <v>30</v>
      </c>
      <c r="D38" s="11">
        <f>H39</f>
        <v>9125.9946299999992</v>
      </c>
      <c r="E38" s="10"/>
      <c r="F38" s="21">
        <v>2015</v>
      </c>
      <c r="G38" s="21">
        <v>2020</v>
      </c>
      <c r="H38" s="12" t="s">
        <v>3</v>
      </c>
      <c r="I38" s="12" t="s">
        <v>3</v>
      </c>
      <c r="J38" s="12" t="s">
        <v>3</v>
      </c>
      <c r="K38" s="12" t="s">
        <v>3</v>
      </c>
      <c r="L38" s="12" t="s">
        <v>3</v>
      </c>
      <c r="M38" s="12" t="s">
        <v>3</v>
      </c>
      <c r="N38" s="12" t="s">
        <v>3</v>
      </c>
      <c r="O38" s="12" t="s">
        <v>3</v>
      </c>
      <c r="P38" s="12" t="s">
        <v>3</v>
      </c>
      <c r="Q38" s="12" t="s">
        <v>3</v>
      </c>
      <c r="R38" s="12" t="s">
        <v>3</v>
      </c>
      <c r="S38" s="12" t="s">
        <v>3</v>
      </c>
    </row>
    <row r="39" spans="1:19" ht="22.5">
      <c r="A39" s="8">
        <v>39</v>
      </c>
      <c r="B39" s="10" t="s">
        <v>27</v>
      </c>
      <c r="C39" s="10"/>
      <c r="D39" s="10"/>
      <c r="E39" s="10"/>
      <c r="F39" s="21"/>
      <c r="G39" s="21"/>
      <c r="H39" s="13">
        <v>9125.9946299999992</v>
      </c>
      <c r="I39" s="13">
        <f t="shared" ref="I39:K39" si="22">I43+I46+I49</f>
        <v>0</v>
      </c>
      <c r="J39" s="13">
        <f t="shared" si="22"/>
        <v>238.5</v>
      </c>
      <c r="K39" s="13">
        <f t="shared" si="22"/>
        <v>556.5</v>
      </c>
      <c r="L39" s="13">
        <v>195.42169000000001</v>
      </c>
      <c r="M39" s="13">
        <v>6781.5</v>
      </c>
      <c r="N39" s="13">
        <v>20337.939999999999</v>
      </c>
      <c r="O39" s="13">
        <v>2127.94</v>
      </c>
      <c r="P39" s="13">
        <v>2127.94</v>
      </c>
      <c r="Q39" s="13">
        <v>2127.94</v>
      </c>
      <c r="R39" s="13">
        <v>2127.94</v>
      </c>
      <c r="S39" s="13">
        <v>2127.94</v>
      </c>
    </row>
    <row r="40" spans="1:19">
      <c r="A40" s="8">
        <v>40</v>
      </c>
      <c r="B40" s="10" t="s">
        <v>13</v>
      </c>
      <c r="C40" s="10"/>
      <c r="D40" s="10"/>
      <c r="E40" s="10"/>
      <c r="F40" s="21"/>
      <c r="G40" s="21"/>
      <c r="H40" s="13">
        <v>1973.14</v>
      </c>
      <c r="I40" s="13">
        <f>I44++I47+I50</f>
        <v>0</v>
      </c>
      <c r="J40" s="13">
        <f t="shared" ref="J40:S40" si="23">J44++J47+J50</f>
        <v>0</v>
      </c>
      <c r="K40" s="13">
        <f t="shared" si="23"/>
        <v>0</v>
      </c>
      <c r="L40" s="13">
        <f>L44++L47+L50</f>
        <v>0</v>
      </c>
      <c r="M40" s="13">
        <v>1967.2</v>
      </c>
      <c r="N40" s="13">
        <v>5940</v>
      </c>
      <c r="O40" s="13">
        <v>0</v>
      </c>
      <c r="P40" s="13">
        <v>0</v>
      </c>
      <c r="Q40" s="13">
        <v>0</v>
      </c>
      <c r="R40" s="13">
        <v>0</v>
      </c>
      <c r="S40" s="13">
        <f t="shared" si="23"/>
        <v>0</v>
      </c>
    </row>
    <row r="41" spans="1:19">
      <c r="A41" s="8">
        <v>41</v>
      </c>
      <c r="B41" s="24" t="s">
        <v>31</v>
      </c>
      <c r="C41" s="10"/>
      <c r="D41" s="10"/>
      <c r="E41" s="10"/>
      <c r="F41" s="21"/>
      <c r="G41" s="21"/>
      <c r="H41" s="13">
        <v>4006.06</v>
      </c>
      <c r="I41" s="13">
        <v>0</v>
      </c>
      <c r="J41" s="13">
        <v>0</v>
      </c>
      <c r="K41" s="13">
        <v>0</v>
      </c>
      <c r="L41" s="13">
        <v>0</v>
      </c>
      <c r="M41" s="13">
        <v>3994</v>
      </c>
      <c r="N41" s="13">
        <v>12060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</row>
    <row r="42" spans="1:19">
      <c r="A42" s="8">
        <v>42</v>
      </c>
      <c r="B42" s="10" t="s">
        <v>2</v>
      </c>
      <c r="C42" s="10"/>
      <c r="D42" s="10"/>
      <c r="E42" s="10"/>
      <c r="F42" s="21"/>
      <c r="G42" s="21"/>
      <c r="H42" s="13">
        <v>3146.7946299999999</v>
      </c>
      <c r="I42" s="13">
        <f t="shared" ref="I42:K42" si="24">I45+I48+I52</f>
        <v>0</v>
      </c>
      <c r="J42" s="13">
        <f t="shared" si="24"/>
        <v>238.5</v>
      </c>
      <c r="K42" s="13">
        <f t="shared" si="24"/>
        <v>556.5</v>
      </c>
      <c r="L42" s="13">
        <v>195.42169000000001</v>
      </c>
      <c r="M42" s="13">
        <v>820.3</v>
      </c>
      <c r="N42" s="13">
        <v>2337.94</v>
      </c>
      <c r="O42" s="13">
        <v>2127.94</v>
      </c>
      <c r="P42" s="13">
        <v>2127.94</v>
      </c>
      <c r="Q42" s="13">
        <v>2127.94</v>
      </c>
      <c r="R42" s="13">
        <v>2127.94</v>
      </c>
      <c r="S42" s="13">
        <v>2127.94</v>
      </c>
    </row>
    <row r="43" spans="1:19" ht="45">
      <c r="A43" s="8">
        <v>43</v>
      </c>
      <c r="B43" s="10" t="s">
        <v>19</v>
      </c>
      <c r="C43" s="10"/>
      <c r="D43" s="10"/>
      <c r="E43" s="10"/>
      <c r="F43" s="21">
        <v>2015</v>
      </c>
      <c r="G43" s="21">
        <v>2016</v>
      </c>
      <c r="H43" s="13">
        <f t="shared" ref="H43:H45" si="25">I43+J43+K43+L43+M43+N43+S43</f>
        <v>795</v>
      </c>
      <c r="I43" s="13">
        <f t="shared" ref="I43:S43" si="26">I44+I45</f>
        <v>0</v>
      </c>
      <c r="J43" s="13">
        <f t="shared" si="26"/>
        <v>238.5</v>
      </c>
      <c r="K43" s="13">
        <f t="shared" si="26"/>
        <v>556.5</v>
      </c>
      <c r="L43" s="13">
        <f t="shared" si="26"/>
        <v>0</v>
      </c>
      <c r="M43" s="13">
        <f t="shared" si="26"/>
        <v>0</v>
      </c>
      <c r="N43" s="13">
        <f t="shared" si="26"/>
        <v>0</v>
      </c>
      <c r="O43" s="13">
        <f t="shared" si="26"/>
        <v>0</v>
      </c>
      <c r="P43" s="13">
        <f t="shared" si="26"/>
        <v>0</v>
      </c>
      <c r="Q43" s="13">
        <f t="shared" si="26"/>
        <v>0</v>
      </c>
      <c r="R43" s="13">
        <f t="shared" si="26"/>
        <v>0</v>
      </c>
      <c r="S43" s="13">
        <f t="shared" si="26"/>
        <v>0</v>
      </c>
    </row>
    <row r="44" spans="1:19">
      <c r="A44" s="8">
        <v>44</v>
      </c>
      <c r="B44" s="10" t="s">
        <v>13</v>
      </c>
      <c r="C44" s="10"/>
      <c r="D44" s="10"/>
      <c r="E44" s="10"/>
      <c r="F44" s="21"/>
      <c r="G44" s="21"/>
      <c r="H44" s="13">
        <f t="shared" si="25"/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</row>
    <row r="45" spans="1:19">
      <c r="A45" s="8">
        <v>45</v>
      </c>
      <c r="B45" s="10" t="s">
        <v>2</v>
      </c>
      <c r="C45" s="10"/>
      <c r="D45" s="10"/>
      <c r="E45" s="10"/>
      <c r="F45" s="21"/>
      <c r="G45" s="21"/>
      <c r="H45" s="13">
        <f t="shared" si="25"/>
        <v>795</v>
      </c>
      <c r="I45" s="13">
        <v>0</v>
      </c>
      <c r="J45" s="13">
        <v>238.5</v>
      </c>
      <c r="K45" s="13">
        <v>556.5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</row>
    <row r="46" spans="1:19" ht="67.5">
      <c r="A46" s="8">
        <v>46</v>
      </c>
      <c r="B46" s="10" t="s">
        <v>20</v>
      </c>
      <c r="C46" s="10"/>
      <c r="D46" s="10"/>
      <c r="E46" s="10"/>
      <c r="F46" s="21"/>
      <c r="G46" s="21"/>
      <c r="H46" s="13">
        <v>195.42169000000001</v>
      </c>
      <c r="I46" s="13">
        <f t="shared" ref="I46:S46" si="27">SUM(I47:I48)</f>
        <v>0</v>
      </c>
      <c r="J46" s="13">
        <v>0</v>
      </c>
      <c r="K46" s="13">
        <f t="shared" si="27"/>
        <v>0</v>
      </c>
      <c r="L46" s="13">
        <v>195.42169000000001</v>
      </c>
      <c r="M46" s="13">
        <f t="shared" si="27"/>
        <v>0</v>
      </c>
      <c r="N46" s="13">
        <f t="shared" si="27"/>
        <v>0</v>
      </c>
      <c r="O46" s="13">
        <f t="shared" si="27"/>
        <v>0</v>
      </c>
      <c r="P46" s="13">
        <f t="shared" si="27"/>
        <v>0</v>
      </c>
      <c r="Q46" s="13">
        <f t="shared" si="27"/>
        <v>0</v>
      </c>
      <c r="R46" s="13">
        <f t="shared" si="27"/>
        <v>0</v>
      </c>
      <c r="S46" s="13">
        <f t="shared" si="27"/>
        <v>0</v>
      </c>
    </row>
    <row r="47" spans="1:19">
      <c r="A47" s="8">
        <v>47</v>
      </c>
      <c r="B47" s="10" t="s">
        <v>13</v>
      </c>
      <c r="C47" s="10"/>
      <c r="D47" s="10"/>
      <c r="E47" s="10"/>
      <c r="F47" s="21"/>
      <c r="G47" s="21"/>
      <c r="H47" s="13">
        <f t="shared" ref="H47" si="28">I47+J47+K47+L47+M47+N47+S47</f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</row>
    <row r="48" spans="1:19">
      <c r="A48" s="8">
        <v>48</v>
      </c>
      <c r="B48" s="10" t="s">
        <v>2</v>
      </c>
      <c r="C48" s="14"/>
      <c r="D48" s="14"/>
      <c r="E48" s="14"/>
      <c r="F48" s="15"/>
      <c r="G48" s="18"/>
      <c r="H48" s="13">
        <v>195.42169000000001</v>
      </c>
      <c r="I48" s="16">
        <v>0</v>
      </c>
      <c r="J48" s="16">
        <v>0</v>
      </c>
      <c r="K48" s="16">
        <v>0</v>
      </c>
      <c r="L48" s="16">
        <v>195.42169000000001</v>
      </c>
      <c r="M48" s="16">
        <v>0</v>
      </c>
      <c r="N48" s="16">
        <v>0</v>
      </c>
      <c r="O48" s="13">
        <v>0</v>
      </c>
      <c r="P48" s="13">
        <v>0</v>
      </c>
      <c r="Q48" s="13">
        <v>0</v>
      </c>
      <c r="R48" s="13">
        <v>0</v>
      </c>
      <c r="S48" s="16">
        <v>0</v>
      </c>
    </row>
    <row r="49" spans="1:19" ht="63.75" customHeight="1">
      <c r="A49" s="8">
        <v>49</v>
      </c>
      <c r="B49" s="10" t="s">
        <v>21</v>
      </c>
      <c r="C49" s="10"/>
      <c r="D49" s="10"/>
      <c r="E49" s="10"/>
      <c r="F49" s="21">
        <v>2018</v>
      </c>
      <c r="G49" s="21">
        <v>2019</v>
      </c>
      <c r="H49" s="13">
        <v>8929.7779399999999</v>
      </c>
      <c r="I49" s="13">
        <f>I50+I52</f>
        <v>0</v>
      </c>
      <c r="J49" s="13">
        <f>J50+J52</f>
        <v>0</v>
      </c>
      <c r="K49" s="13">
        <f>K50+K52</f>
        <v>0</v>
      </c>
      <c r="L49" s="13">
        <f>L50+L52</f>
        <v>0</v>
      </c>
      <c r="M49" s="13">
        <v>6781.5</v>
      </c>
      <c r="N49" s="13">
        <v>20337.939999999999</v>
      </c>
      <c r="O49" s="13">
        <v>2127.94</v>
      </c>
      <c r="P49" s="13">
        <v>2127.94</v>
      </c>
      <c r="Q49" s="13">
        <v>2127.94</v>
      </c>
      <c r="R49" s="13">
        <v>2127.94</v>
      </c>
      <c r="S49" s="13">
        <v>2127.94</v>
      </c>
    </row>
    <row r="50" spans="1:19">
      <c r="A50" s="8">
        <v>50</v>
      </c>
      <c r="B50" s="10" t="s">
        <v>13</v>
      </c>
      <c r="C50" s="10"/>
      <c r="D50" s="10"/>
      <c r="E50" s="10"/>
      <c r="F50" s="21"/>
      <c r="G50" s="21"/>
      <c r="H50" s="13">
        <v>1973.14</v>
      </c>
      <c r="I50" s="13">
        <v>0</v>
      </c>
      <c r="J50" s="13">
        <v>0</v>
      </c>
      <c r="K50" s="13">
        <v>0</v>
      </c>
      <c r="L50" s="13">
        <v>0</v>
      </c>
      <c r="M50" s="13">
        <v>1967.2</v>
      </c>
      <c r="N50" s="13">
        <v>5940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</row>
    <row r="51" spans="1:19">
      <c r="A51" s="8">
        <v>51</v>
      </c>
      <c r="B51" s="24" t="s">
        <v>31</v>
      </c>
      <c r="C51" s="10"/>
      <c r="D51" s="10"/>
      <c r="E51" s="10"/>
      <c r="F51" s="21"/>
      <c r="G51" s="21"/>
      <c r="H51" s="13">
        <v>4006.06</v>
      </c>
      <c r="I51" s="13">
        <v>0</v>
      </c>
      <c r="J51" s="13">
        <v>0</v>
      </c>
      <c r="K51" s="13">
        <v>0</v>
      </c>
      <c r="L51" s="13">
        <v>0</v>
      </c>
      <c r="M51" s="13">
        <v>3994</v>
      </c>
      <c r="N51" s="13">
        <v>12060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</row>
    <row r="52" spans="1:19">
      <c r="A52" s="8">
        <v>52</v>
      </c>
      <c r="B52" s="10" t="s">
        <v>2</v>
      </c>
      <c r="C52" s="10"/>
      <c r="D52" s="10"/>
      <c r="E52" s="10"/>
      <c r="F52" s="21"/>
      <c r="G52" s="21"/>
      <c r="H52" s="13">
        <v>3158.24</v>
      </c>
      <c r="I52" s="13">
        <v>0</v>
      </c>
      <c r="J52" s="13">
        <v>0</v>
      </c>
      <c r="K52" s="17">
        <v>0</v>
      </c>
      <c r="L52" s="13">
        <v>0</v>
      </c>
      <c r="M52" s="13">
        <v>820.3</v>
      </c>
      <c r="N52" s="13">
        <v>2337.94</v>
      </c>
      <c r="O52" s="13">
        <v>2127.94</v>
      </c>
      <c r="P52" s="13">
        <v>2127.94</v>
      </c>
      <c r="Q52" s="13">
        <v>2127.94</v>
      </c>
      <c r="R52" s="13">
        <v>2127.94</v>
      </c>
      <c r="S52" s="13">
        <v>2127.94</v>
      </c>
    </row>
    <row r="53" spans="1:19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</sheetData>
  <mergeCells count="10">
    <mergeCell ref="A7:S7"/>
    <mergeCell ref="A9:A10"/>
    <mergeCell ref="B9:B10"/>
    <mergeCell ref="A5:S5"/>
    <mergeCell ref="A6:S6"/>
    <mergeCell ref="A8:S8"/>
    <mergeCell ref="H9:S9"/>
    <mergeCell ref="C9:C10"/>
    <mergeCell ref="D9:E9"/>
    <mergeCell ref="F9:G9"/>
  </mergeCells>
  <phoneticPr fontId="22" type="noConversion"/>
  <pageMargins left="0.19685039370078741" right="0.11811023622047245" top="0.39370078740157483" bottom="0.39370078740157483" header="0.51181102362204722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Clerk</cp:lastModifiedBy>
  <cp:lastPrinted>2019-04-10T04:15:53Z</cp:lastPrinted>
  <dcterms:created xsi:type="dcterms:W3CDTF">2013-12-04T10:02:05Z</dcterms:created>
  <dcterms:modified xsi:type="dcterms:W3CDTF">2019-04-10T04:15:57Z</dcterms:modified>
</cp:coreProperties>
</file>