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<sst xmlns="http://schemas.openxmlformats.org/spreadsheetml/2006/main" count="195" uniqueCount="190">
  <si>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</si>
  <si>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</si>
  <si>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</si>
  <si>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</si>
  <si>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</si>
  <si>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</si>
  <si>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</si>
  <si>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</si>
  <si>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</si>
  <si>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</si>
  <si>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</si>
  <si>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</si>
  <si>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</si>
  <si>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</si>
  <si>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</si>
  <si>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</si>
  <si>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</si>
  <si>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</si>
  <si>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</si>
  <si>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</si>
  <si>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</si>
  <si>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</si>
  <si>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</si>
  <si>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</si>
  <si>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</si>
  <si>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</si>
  <si>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</si>
  <si>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</si>
  <si>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</si>
  <si>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</si>
  <si>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</si>
  <si>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</si>
  <si>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</si>
  <si>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</si>
  <si>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</si>
  <si>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</si>
  <si>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</si>
  <si>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</si>
  <si>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</si>
  <si>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</si>
  <si>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</si>
  <si>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</si>
  <si>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</si>
  <si>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</si>
  <si>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</si>
  <si>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</si>
  <si>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</si>
  <si>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</si>
  <si>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</si>
  <si>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</si>
  <si>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</si>
  <si>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</si>
  <si>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</si>
  <si>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</si>
  <si>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</si>
  <si>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</si>
  <si>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</si>
  <si>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</si>
  <si>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</si>
  <si>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</si>
  <si>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</si>
  <si>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</si>
  <si>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</si>
  <si>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</si>
  <si>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</si>
  <si>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</si>
  <si>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</si>
  <si>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</si>
  <si>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</si>
  <si>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</si>
  <si>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</si>
  <si>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</si>
  <si>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</si>
  <si>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</si>
  <si>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</si>
  <si>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</si>
  <si>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</si>
  <si>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</si>
  <si>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</si>
  <si>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</si>
  <si>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</si>
  <si>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</si>
  <si>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</si>
  <si>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</si>
  <si>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</si>
  <si>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</si>
  <si>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</si>
  <si>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</si>
  <si>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</si>
  <si>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</si>
  <si>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</si>
  <si>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</si>
  <si>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</si>
  <si>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</si>
  <si>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</si>
  <si>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</si>
  <si>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</si>
  <si>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</si>
  <si>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</si>
  <si>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</si>
  <si>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</si>
  <si>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</si>
  <si>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</si>
  <si>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</si>
  <si>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</si>
  <si>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</si>
  <si>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</si>
  <si>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</si>
  <si>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</si>
  <si>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</si>
  <si>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</si>
  <si>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</si>
  <si>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</si>
  <si>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</si>
  <si>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</si>
  <si>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</si>
  <si>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</si>
  <si>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</si>
  <si>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</si>
  <si>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</si>
  <si>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</si>
  <si>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</si>
  <si>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</si>
  <si>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</si>
  <si>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</si>
  <si>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</si>
  <si>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</si>
  <si>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</si>
  <si>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</si>
  <si>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</si>
  <si>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</si>
  <si>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</si>
  <si>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</si>
  <si>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</si>
  <si>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</si>
  <si>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</si>
  <si>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</si>
  <si>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</si>
  <si>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</si>
  <si>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</si>
  <si>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</si>
  <si>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</si>
  <si>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</si>
  <si>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</si>
  <si>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</si>
  <si>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</si>
  <si>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</si>
  <si>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</si>
  <si>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</si>
  <si>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</si>
  <si>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</si>
  <si>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</si>
  <si>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</si>
  <si>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</si>
  <si>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</si>
  <si>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</si>
  <si>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</si>
  <si>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</si>
  <si>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</si>
  <si>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</si>
  <si>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</si>
  <si>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</si>
  <si>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</si>
  <si>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</si>
  <si>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 xml:space="preserve">                                                         Приложение № 2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</si>
  <si>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</si>
  <si>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</si>
  <si>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</si>
  <si>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</si>
  <si>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</si>
  <si>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</si>
  <si>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Дотации бюджетам городских округов на выравнивание бюджетной обеспеченности </t>
  </si>
  <si>
    <t xml:space="preserve">Прочие субсидии бюджетам городских округов  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</si>
  <si>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</si>
  <si>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субвенции бюджетам городских округов </t>
  </si>
  <si>
    <t>на 2020 год</t>
  </si>
  <si>
    <t>Свод доходов бюджета МО Красноуфимский округ на 2020 - 2021 годы</t>
  </si>
  <si>
    <t>на 2021 год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</si>
  <si>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</si>
  <si>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</si>
  <si>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</si>
  <si>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</si>
  <si>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</si>
  <si>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</si>
  <si>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</si>
  <si>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</si>
  <si>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</si>
  <si>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000 2 02 35250 040000 150</t>
  </si>
  <si>
    <t>000 2 02 39999 04 0000 150</t>
  </si>
  <si>
    <t xml:space="preserve"> от 26.09.2019 г. № 155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</si>
</sst>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right" wrapText="1" readingOrder="1"/>
    </xf>
    <xf numFmtId="4" fontId="5" fillId="0" borderId="10" xfId="0" applyNumberFormat="1" applyFont="1" applyBorder="1" applyAlignment="1">
      <alignment horizontal="right" readingOrder="1"/>
    </xf>
    <xf numFmtId="4" fontId="5" fillId="0" borderId="10" xfId="60" applyNumberFormat="1" applyFont="1" applyFill="1" applyBorder="1" applyAlignment="1">
      <alignment horizontal="right" readingOrder="1"/>
    </xf>
    <xf numFmtId="4" fontId="5" fillId="0" borderId="10" xfId="0" applyNumberFormat="1" applyFont="1" applyFill="1" applyBorder="1" applyAlignment="1">
      <alignment horizontal="right" readingOrder="1"/>
    </xf>
    <xf numFmtId="4" fontId="8" fillId="0" borderId="10" xfId="60" applyNumberFormat="1" applyFont="1" applyFill="1" applyBorder="1" applyAlignment="1">
      <alignment horizontal="right" readingOrder="1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6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70" t="s">
        <v>34</v>
      </c>
      <c r="C1" s="70"/>
    </row>
    <row r="2" spans="2:3" ht="15">
      <c r="B2" s="70" t="s">
        <v>33</v>
      </c>
      <c r="C2" s="70"/>
    </row>
    <row r="3" spans="2:3" ht="15">
      <c r="B3" s="70" t="s">
        <v>38</v>
      </c>
      <c r="C3" s="70"/>
    </row>
    <row r="4" spans="2:3" ht="15">
      <c r="B4" s="70" t="s">
        <v>40</v>
      </c>
      <c r="C4" s="70"/>
    </row>
    <row r="5" spans="2:3" ht="15">
      <c r="B5" s="16"/>
      <c r="C5" s="14"/>
    </row>
    <row r="6" spans="1:3" ht="15">
      <c r="A6" s="69" t="s">
        <v>39</v>
      </c>
      <c r="B6" s="69"/>
      <c r="C6" s="69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">
      <selection activeCell="C5" sqref="C5:D5"/>
    </sheetView>
  </sheetViews>
  <sheetFormatPr defaultColWidth="9.00390625" defaultRowHeight="15.75"/>
  <cols>
    <col min="1" max="1" width="4.25390625" style="0" customWidth="1"/>
    <col min="2" max="2" width="22.75390625" style="0" customWidth="1"/>
    <col min="3" max="3" width="48.125" style="0" customWidth="1"/>
    <col min="4" max="4" width="13.75390625" style="0" customWidth="1"/>
    <col min="5" max="5" width="14.125" style="0" customWidth="1"/>
    <col min="6" max="9" width="8.75390625" style="0" hidden="1" customWidth="1"/>
  </cols>
  <sheetData>
    <row r="1" spans="1:4" ht="15">
      <c r="A1" s="35"/>
      <c r="B1" s="35"/>
      <c r="C1" s="80" t="s">
        <v>164</v>
      </c>
      <c r="D1" s="80"/>
    </row>
    <row r="2" spans="1:4" ht="14.25" customHeight="1">
      <c r="A2" s="35"/>
      <c r="B2" s="35"/>
      <c r="C2" s="81" t="s">
        <v>158</v>
      </c>
      <c r="D2" s="80"/>
    </row>
    <row r="3" spans="1:4" ht="12" customHeight="1" hidden="1">
      <c r="A3" s="35"/>
      <c r="B3" s="35"/>
      <c r="C3" s="81"/>
      <c r="D3" s="80"/>
    </row>
    <row r="4" spans="1:5" ht="15.75" customHeight="1">
      <c r="A4" s="35"/>
      <c r="B4" s="35"/>
      <c r="C4" s="81" t="s">
        <v>189</v>
      </c>
      <c r="D4" s="80"/>
      <c r="E4" s="68"/>
    </row>
    <row r="5" spans="1:4" ht="0.75" customHeight="1">
      <c r="A5" s="35"/>
      <c r="B5" s="35"/>
      <c r="C5" s="81"/>
      <c r="D5" s="81"/>
    </row>
    <row r="6" spans="1:4" ht="0" customHeight="1" hidden="1">
      <c r="A6" s="35"/>
      <c r="B6" s="35"/>
      <c r="C6" s="36"/>
      <c r="D6" s="37"/>
    </row>
    <row r="7" spans="1:4" ht="15">
      <c r="A7" s="35"/>
      <c r="B7" s="76" t="s">
        <v>176</v>
      </c>
      <c r="C7" s="76"/>
      <c r="D7" s="76"/>
    </row>
    <row r="8" spans="1:4" ht="12" customHeight="1">
      <c r="A8" s="35"/>
      <c r="B8" s="35"/>
      <c r="C8" s="35"/>
      <c r="D8" s="35"/>
    </row>
    <row r="9" spans="1:5" ht="23.25" customHeight="1">
      <c r="A9" s="78" t="s">
        <v>99</v>
      </c>
      <c r="B9" s="78" t="s">
        <v>100</v>
      </c>
      <c r="C9" s="85" t="s">
        <v>27</v>
      </c>
      <c r="D9" s="82" t="s">
        <v>102</v>
      </c>
      <c r="E9" s="83"/>
    </row>
    <row r="10" spans="1:8" ht="14.25" customHeight="1">
      <c r="A10" s="79"/>
      <c r="B10" s="79"/>
      <c r="C10" s="86"/>
      <c r="D10" s="38" t="s">
        <v>175</v>
      </c>
      <c r="E10" s="59" t="s">
        <v>177</v>
      </c>
      <c r="F10">
        <v>2020</v>
      </c>
      <c r="H10">
        <v>2021</v>
      </c>
    </row>
    <row r="11" spans="1:5" ht="15">
      <c r="A11" s="39" t="s">
        <v>105</v>
      </c>
      <c r="B11" s="40" t="s">
        <v>106</v>
      </c>
      <c r="C11" s="41" t="s">
        <v>107</v>
      </c>
      <c r="D11" s="42">
        <v>4</v>
      </c>
      <c r="E11" s="60">
        <v>5</v>
      </c>
    </row>
    <row r="12" spans="1:5" ht="15">
      <c r="A12" s="43" t="s">
        <v>105</v>
      </c>
      <c r="B12" s="43" t="s">
        <v>108</v>
      </c>
      <c r="C12" s="44" t="s">
        <v>109</v>
      </c>
      <c r="D12" s="62">
        <f>D13+D15+D17+D22+D25+D29+D31+D34+D38</f>
        <v>269620000</v>
      </c>
      <c r="E12" s="62">
        <f>E13+E15+E17+E22+E25+E29+E31+E34+E38</f>
        <v>256910000</v>
      </c>
    </row>
    <row r="13" spans="1:5" ht="15">
      <c r="A13" s="45">
        <f>A12+1</f>
        <v>2</v>
      </c>
      <c r="B13" s="43" t="s">
        <v>110</v>
      </c>
      <c r="C13" s="44" t="s">
        <v>111</v>
      </c>
      <c r="D13" s="62">
        <f>D14</f>
        <v>142965000</v>
      </c>
      <c r="E13" s="62">
        <f>E14</f>
        <v>149399000</v>
      </c>
    </row>
    <row r="14" spans="1:9" ht="15">
      <c r="A14" s="45">
        <f>A13+1</f>
        <v>3</v>
      </c>
      <c r="B14" s="43" t="s">
        <v>112</v>
      </c>
      <c r="C14" s="44" t="s">
        <v>97</v>
      </c>
      <c r="D14" s="62">
        <v>142965000</v>
      </c>
      <c r="E14" s="63">
        <v>149399000</v>
      </c>
      <c r="F14">
        <v>142965</v>
      </c>
      <c r="G14">
        <v>-10840</v>
      </c>
      <c r="H14">
        <v>149399</v>
      </c>
      <c r="I14">
        <v>-14557</v>
      </c>
    </row>
    <row r="15" spans="1:5" ht="26.25">
      <c r="A15" s="45">
        <f aca="true" t="shared" si="0" ref="A15:A54">A14+1</f>
        <v>4</v>
      </c>
      <c r="B15" s="43" t="s">
        <v>151</v>
      </c>
      <c r="C15" s="44" t="s">
        <v>152</v>
      </c>
      <c r="D15" s="62">
        <f>D16</f>
        <v>48700000</v>
      </c>
      <c r="E15" s="62">
        <f>E16</f>
        <v>48700000</v>
      </c>
    </row>
    <row r="16" spans="1:9" ht="26.25">
      <c r="A16" s="45">
        <f t="shared" si="0"/>
        <v>5</v>
      </c>
      <c r="B16" s="43" t="s">
        <v>153</v>
      </c>
      <c r="C16" s="44" t="s">
        <v>154</v>
      </c>
      <c r="D16" s="62">
        <v>48700000</v>
      </c>
      <c r="E16" s="63">
        <v>48700000</v>
      </c>
      <c r="F16">
        <v>48700</v>
      </c>
      <c r="G16">
        <v>25144</v>
      </c>
      <c r="H16">
        <v>48700</v>
      </c>
      <c r="I16">
        <v>25144</v>
      </c>
    </row>
    <row r="17" spans="1:5" ht="15">
      <c r="A17" s="45">
        <f t="shared" si="0"/>
        <v>6</v>
      </c>
      <c r="B17" s="43" t="s">
        <v>113</v>
      </c>
      <c r="C17" s="44" t="s">
        <v>114</v>
      </c>
      <c r="D17" s="62">
        <f>D18+D19+D20+D21</f>
        <v>6850000</v>
      </c>
      <c r="E17" s="62">
        <f>E18+E19+E20+E21</f>
        <v>4540000</v>
      </c>
    </row>
    <row r="18" spans="1:9" ht="26.25">
      <c r="A18" s="45">
        <f t="shared" si="0"/>
        <v>7</v>
      </c>
      <c r="B18" s="43" t="s">
        <v>165</v>
      </c>
      <c r="C18" s="44" t="s">
        <v>157</v>
      </c>
      <c r="D18" s="62">
        <v>3228000</v>
      </c>
      <c r="E18" s="63">
        <v>3696000</v>
      </c>
      <c r="F18">
        <v>3228</v>
      </c>
      <c r="G18">
        <v>1268</v>
      </c>
      <c r="H18">
        <v>3696</v>
      </c>
      <c r="I18">
        <v>1452</v>
      </c>
    </row>
    <row r="19" spans="1:5" ht="27">
      <c r="A19" s="45">
        <f t="shared" si="0"/>
        <v>8</v>
      </c>
      <c r="B19" s="43" t="s">
        <v>115</v>
      </c>
      <c r="C19" s="46" t="s">
        <v>96</v>
      </c>
      <c r="D19" s="64">
        <v>2787000</v>
      </c>
      <c r="E19" s="63">
        <v>0</v>
      </c>
    </row>
    <row r="20" spans="1:5" ht="15">
      <c r="A20" s="45">
        <f t="shared" si="0"/>
        <v>9</v>
      </c>
      <c r="B20" s="43" t="s">
        <v>145</v>
      </c>
      <c r="C20" s="44" t="s">
        <v>16</v>
      </c>
      <c r="D20" s="62">
        <v>682000</v>
      </c>
      <c r="E20" s="63">
        <v>687000</v>
      </c>
    </row>
    <row r="21" spans="1:5" ht="26.25">
      <c r="A21" s="45">
        <f t="shared" si="0"/>
        <v>10</v>
      </c>
      <c r="B21" s="43" t="s">
        <v>146</v>
      </c>
      <c r="C21" s="44" t="s">
        <v>147</v>
      </c>
      <c r="D21" s="62">
        <v>153000</v>
      </c>
      <c r="E21" s="63">
        <v>157000</v>
      </c>
    </row>
    <row r="22" spans="1:5" ht="15">
      <c r="A22" s="45">
        <f t="shared" si="0"/>
        <v>11</v>
      </c>
      <c r="B22" s="43" t="s">
        <v>116</v>
      </c>
      <c r="C22" s="44" t="s">
        <v>117</v>
      </c>
      <c r="D22" s="62">
        <f>D23+D24</f>
        <v>20154000</v>
      </c>
      <c r="E22" s="62">
        <f>E23+E24</f>
        <v>20367000</v>
      </c>
    </row>
    <row r="23" spans="1:9" ht="15">
      <c r="A23" s="45">
        <f t="shared" si="0"/>
        <v>12</v>
      </c>
      <c r="B23" s="43" t="s">
        <v>118</v>
      </c>
      <c r="C23" s="47" t="s">
        <v>35</v>
      </c>
      <c r="D23" s="64">
        <v>7331000</v>
      </c>
      <c r="E23" s="63">
        <v>7544000</v>
      </c>
      <c r="F23">
        <v>7331</v>
      </c>
      <c r="G23">
        <v>1004</v>
      </c>
      <c r="H23">
        <v>7544</v>
      </c>
      <c r="I23">
        <v>1034</v>
      </c>
    </row>
    <row r="24" spans="1:5" ht="15">
      <c r="A24" s="45">
        <f t="shared" si="0"/>
        <v>13</v>
      </c>
      <c r="B24" s="43" t="s">
        <v>119</v>
      </c>
      <c r="C24" s="47" t="s">
        <v>3</v>
      </c>
      <c r="D24" s="64">
        <v>12823000</v>
      </c>
      <c r="E24" s="63">
        <v>12823000</v>
      </c>
    </row>
    <row r="25" spans="1:5" ht="39">
      <c r="A25" s="45">
        <f t="shared" si="0"/>
        <v>14</v>
      </c>
      <c r="B25" s="43" t="s">
        <v>120</v>
      </c>
      <c r="C25" s="44" t="s">
        <v>121</v>
      </c>
      <c r="D25" s="62">
        <f>SUM(D26:D28)</f>
        <v>10636000</v>
      </c>
      <c r="E25" s="62">
        <f>SUM(E26:E28)</f>
        <v>11030000</v>
      </c>
    </row>
    <row r="26" spans="1:5" ht="26.25">
      <c r="A26" s="45">
        <f t="shared" si="0"/>
        <v>15</v>
      </c>
      <c r="B26" s="43" t="s">
        <v>159</v>
      </c>
      <c r="C26" s="44" t="s">
        <v>160</v>
      </c>
      <c r="D26" s="62">
        <v>169000</v>
      </c>
      <c r="E26" s="63">
        <v>175000</v>
      </c>
    </row>
    <row r="27" spans="1:5" ht="66.75" customHeight="1">
      <c r="A27" s="45">
        <f t="shared" si="0"/>
        <v>16</v>
      </c>
      <c r="B27" s="43" t="s">
        <v>122</v>
      </c>
      <c r="C27" s="44" t="s">
        <v>156</v>
      </c>
      <c r="D27" s="62">
        <v>10167000</v>
      </c>
      <c r="E27" s="63">
        <v>10543000</v>
      </c>
    </row>
    <row r="28" spans="1:5" ht="66">
      <c r="A28" s="45">
        <f t="shared" si="0"/>
        <v>17</v>
      </c>
      <c r="B28" s="43" t="s">
        <v>123</v>
      </c>
      <c r="C28" s="44" t="s">
        <v>124</v>
      </c>
      <c r="D28" s="62">
        <v>300000</v>
      </c>
      <c r="E28" s="63">
        <v>312000</v>
      </c>
    </row>
    <row r="29" spans="1:5" ht="26.25">
      <c r="A29" s="45">
        <f t="shared" si="0"/>
        <v>18</v>
      </c>
      <c r="B29" s="43" t="s">
        <v>125</v>
      </c>
      <c r="C29" s="44" t="s">
        <v>126</v>
      </c>
      <c r="D29" s="62">
        <f>D30</f>
        <v>150000</v>
      </c>
      <c r="E29" s="62">
        <f>E30</f>
        <v>150000</v>
      </c>
    </row>
    <row r="30" spans="1:5" ht="15">
      <c r="A30" s="45">
        <f t="shared" si="0"/>
        <v>19</v>
      </c>
      <c r="B30" s="43" t="s">
        <v>127</v>
      </c>
      <c r="C30" s="44" t="s">
        <v>98</v>
      </c>
      <c r="D30" s="62">
        <v>150000</v>
      </c>
      <c r="E30" s="63">
        <v>150000</v>
      </c>
    </row>
    <row r="31" spans="1:5" ht="26.25">
      <c r="A31" s="45">
        <f t="shared" si="0"/>
        <v>20</v>
      </c>
      <c r="B31" s="43" t="s">
        <v>128</v>
      </c>
      <c r="C31" s="44" t="s">
        <v>155</v>
      </c>
      <c r="D31" s="62">
        <f>D32+D33</f>
        <v>15920000</v>
      </c>
      <c r="E31" s="62">
        <f>E32+E33</f>
        <v>15920000</v>
      </c>
    </row>
    <row r="32" spans="1:5" ht="15">
      <c r="A32" s="45">
        <f t="shared" si="0"/>
        <v>21</v>
      </c>
      <c r="B32" s="43" t="s">
        <v>148</v>
      </c>
      <c r="C32" s="44" t="s">
        <v>129</v>
      </c>
      <c r="D32" s="64">
        <v>15081000</v>
      </c>
      <c r="E32" s="63">
        <v>15081000</v>
      </c>
    </row>
    <row r="33" spans="1:5" ht="15">
      <c r="A33" s="45">
        <f t="shared" si="0"/>
        <v>22</v>
      </c>
      <c r="B33" s="43" t="s">
        <v>130</v>
      </c>
      <c r="C33" s="44" t="s">
        <v>104</v>
      </c>
      <c r="D33" s="64">
        <v>839000</v>
      </c>
      <c r="E33" s="63">
        <v>839000</v>
      </c>
    </row>
    <row r="34" spans="1:5" ht="26.25">
      <c r="A34" s="45">
        <f t="shared" si="0"/>
        <v>23</v>
      </c>
      <c r="B34" s="43" t="s">
        <v>131</v>
      </c>
      <c r="C34" s="44" t="s">
        <v>132</v>
      </c>
      <c r="D34" s="62">
        <f>D35+D36+D37</f>
        <v>24039000</v>
      </c>
      <c r="E34" s="62">
        <f>E35+E36+E37</f>
        <v>6590000</v>
      </c>
    </row>
    <row r="35" spans="1:5" ht="15">
      <c r="A35" s="45">
        <f t="shared" si="0"/>
        <v>24</v>
      </c>
      <c r="B35" s="43" t="s">
        <v>133</v>
      </c>
      <c r="C35" s="46" t="s">
        <v>103</v>
      </c>
      <c r="D35" s="64">
        <v>100000</v>
      </c>
      <c r="E35" s="63">
        <v>100000</v>
      </c>
    </row>
    <row r="36" spans="1:9" ht="66">
      <c r="A36" s="45">
        <f t="shared" si="0"/>
        <v>25</v>
      </c>
      <c r="B36" s="43" t="s">
        <v>134</v>
      </c>
      <c r="C36" s="44" t="s">
        <v>166</v>
      </c>
      <c r="D36" s="64">
        <v>23639000</v>
      </c>
      <c r="E36" s="63">
        <v>6190000</v>
      </c>
      <c r="F36" s="67"/>
      <c r="G36">
        <v>-16576</v>
      </c>
      <c r="I36">
        <v>-13073</v>
      </c>
    </row>
    <row r="37" spans="1:5" ht="26.25">
      <c r="A37" s="45">
        <f t="shared" si="0"/>
        <v>26</v>
      </c>
      <c r="B37" s="43" t="s">
        <v>135</v>
      </c>
      <c r="C37" s="44" t="s">
        <v>167</v>
      </c>
      <c r="D37" s="64">
        <v>300000</v>
      </c>
      <c r="E37" s="63">
        <v>300000</v>
      </c>
    </row>
    <row r="38" spans="1:5" ht="15">
      <c r="A38" s="45">
        <f t="shared" si="0"/>
        <v>27</v>
      </c>
      <c r="B38" s="43" t="s">
        <v>136</v>
      </c>
      <c r="C38" s="44" t="s">
        <v>137</v>
      </c>
      <c r="D38" s="62">
        <f>SUM(D39:D40)</f>
        <v>206000</v>
      </c>
      <c r="E38" s="62">
        <f>SUM(E39:E40)</f>
        <v>214000</v>
      </c>
    </row>
    <row r="39" spans="1:5" ht="29.25" customHeight="1">
      <c r="A39" s="45">
        <f t="shared" si="0"/>
        <v>28</v>
      </c>
      <c r="B39" s="43" t="s">
        <v>149</v>
      </c>
      <c r="C39" s="44" t="s">
        <v>150</v>
      </c>
      <c r="D39" s="62">
        <v>107000</v>
      </c>
      <c r="E39" s="63">
        <v>107000</v>
      </c>
    </row>
    <row r="40" spans="1:5" ht="26.25">
      <c r="A40" s="45">
        <f t="shared" si="0"/>
        <v>29</v>
      </c>
      <c r="B40" s="43" t="s">
        <v>138</v>
      </c>
      <c r="C40" s="44" t="s">
        <v>37</v>
      </c>
      <c r="D40" s="62">
        <v>99000</v>
      </c>
      <c r="E40" s="63">
        <v>107000</v>
      </c>
    </row>
    <row r="41" spans="1:5" ht="15">
      <c r="A41" s="45">
        <f t="shared" si="0"/>
        <v>30</v>
      </c>
      <c r="B41" s="43" t="s">
        <v>139</v>
      </c>
      <c r="C41" s="44" t="s">
        <v>140</v>
      </c>
      <c r="D41" s="62">
        <f>D42</f>
        <v>938199800</v>
      </c>
      <c r="E41" s="62">
        <f>E42</f>
        <v>960855300</v>
      </c>
    </row>
    <row r="42" spans="1:5" ht="26.25" customHeight="1">
      <c r="A42" s="45">
        <f t="shared" si="0"/>
        <v>31</v>
      </c>
      <c r="B42" s="43" t="s">
        <v>141</v>
      </c>
      <c r="C42" s="44" t="s">
        <v>142</v>
      </c>
      <c r="D42" s="62">
        <f>D43+D45+D47</f>
        <v>938199800</v>
      </c>
      <c r="E42" s="62">
        <f>E43+E45+E47</f>
        <v>960855300</v>
      </c>
    </row>
    <row r="43" spans="1:5" ht="25.5" customHeight="1">
      <c r="A43" s="45">
        <f t="shared" si="0"/>
        <v>32</v>
      </c>
      <c r="B43" s="43" t="s">
        <v>178</v>
      </c>
      <c r="C43" s="44" t="s">
        <v>161</v>
      </c>
      <c r="D43" s="62">
        <f>SUM(D44:D44)</f>
        <v>250637000</v>
      </c>
      <c r="E43" s="62">
        <f>SUM(E44:E44)</f>
        <v>231492000</v>
      </c>
    </row>
    <row r="44" spans="1:5" ht="26.25" customHeight="1">
      <c r="A44" s="45">
        <f t="shared" si="0"/>
        <v>33</v>
      </c>
      <c r="B44" s="43" t="s">
        <v>179</v>
      </c>
      <c r="C44" s="44" t="s">
        <v>171</v>
      </c>
      <c r="D44" s="62">
        <v>250637000</v>
      </c>
      <c r="E44" s="65">
        <v>231492000</v>
      </c>
    </row>
    <row r="45" spans="1:5" ht="26.25">
      <c r="A45" s="45">
        <f t="shared" si="0"/>
        <v>34</v>
      </c>
      <c r="B45" s="43" t="s">
        <v>180</v>
      </c>
      <c r="C45" s="44" t="s">
        <v>162</v>
      </c>
      <c r="D45" s="62">
        <f>SUM(D46:D46)</f>
        <v>169501700</v>
      </c>
      <c r="E45" s="62">
        <f>SUM(E46:E46)</f>
        <v>189209400</v>
      </c>
    </row>
    <row r="46" spans="1:5" ht="15">
      <c r="A46" s="45">
        <f t="shared" si="0"/>
        <v>35</v>
      </c>
      <c r="B46" s="43" t="s">
        <v>181</v>
      </c>
      <c r="C46" s="46" t="s">
        <v>172</v>
      </c>
      <c r="D46" s="64">
        <v>169501700</v>
      </c>
      <c r="E46" s="65">
        <v>189209400</v>
      </c>
    </row>
    <row r="47" spans="1:5" ht="26.25">
      <c r="A47" s="45">
        <f t="shared" si="0"/>
        <v>36</v>
      </c>
      <c r="B47" s="43" t="s">
        <v>182</v>
      </c>
      <c r="C47" s="44" t="s">
        <v>168</v>
      </c>
      <c r="D47" s="62">
        <f>SUM(D48:D53)</f>
        <v>518061100</v>
      </c>
      <c r="E47" s="62">
        <f>SUM(E48:E53)</f>
        <v>540153900</v>
      </c>
    </row>
    <row r="48" spans="1:5" ht="39">
      <c r="A48" s="45">
        <f t="shared" si="0"/>
        <v>37</v>
      </c>
      <c r="B48" s="43" t="s">
        <v>183</v>
      </c>
      <c r="C48" s="44" t="s">
        <v>169</v>
      </c>
      <c r="D48" s="62">
        <v>13580000</v>
      </c>
      <c r="E48" s="62">
        <v>13580000</v>
      </c>
    </row>
    <row r="49" spans="1:5" ht="26.25">
      <c r="A49" s="45">
        <f t="shared" si="0"/>
        <v>38</v>
      </c>
      <c r="B49" s="43" t="s">
        <v>184</v>
      </c>
      <c r="C49" s="44" t="s">
        <v>173</v>
      </c>
      <c r="D49" s="65">
        <v>86218000</v>
      </c>
      <c r="E49" s="65">
        <v>86254100</v>
      </c>
    </row>
    <row r="50" spans="1:5" ht="39">
      <c r="A50" s="45">
        <f t="shared" si="0"/>
        <v>39</v>
      </c>
      <c r="B50" s="43" t="s">
        <v>185</v>
      </c>
      <c r="C50" s="44" t="s">
        <v>163</v>
      </c>
      <c r="D50" s="64">
        <v>1479300</v>
      </c>
      <c r="E50" s="65">
        <v>1530900</v>
      </c>
    </row>
    <row r="51" spans="1:5" ht="58.5" customHeight="1">
      <c r="A51" s="45">
        <f t="shared" si="0"/>
        <v>40</v>
      </c>
      <c r="B51" s="61" t="s">
        <v>186</v>
      </c>
      <c r="C51" s="44" t="s">
        <v>170</v>
      </c>
      <c r="D51" s="64">
        <v>800</v>
      </c>
      <c r="E51" s="65">
        <v>900</v>
      </c>
    </row>
    <row r="52" spans="1:5" ht="26.25">
      <c r="A52" s="45">
        <f t="shared" si="0"/>
        <v>41</v>
      </c>
      <c r="B52" s="43" t="s">
        <v>187</v>
      </c>
      <c r="C52" s="44" t="s">
        <v>143</v>
      </c>
      <c r="D52" s="64">
        <v>8017000</v>
      </c>
      <c r="E52" s="65">
        <v>8017000</v>
      </c>
    </row>
    <row r="53" spans="1:5" ht="15">
      <c r="A53" s="45">
        <f t="shared" si="0"/>
        <v>42</v>
      </c>
      <c r="B53" s="43" t="s">
        <v>188</v>
      </c>
      <c r="C53" s="44" t="s">
        <v>174</v>
      </c>
      <c r="D53" s="64">
        <v>408766000</v>
      </c>
      <c r="E53" s="65">
        <v>430771000</v>
      </c>
    </row>
    <row r="54" spans="1:5" ht="15">
      <c r="A54" s="45">
        <f t="shared" si="0"/>
        <v>43</v>
      </c>
      <c r="B54" s="56" t="s">
        <v>144</v>
      </c>
      <c r="C54" s="57" t="s">
        <v>101</v>
      </c>
      <c r="D54" s="66">
        <f>D12+D41</f>
        <v>1207819800</v>
      </c>
      <c r="E54" s="66">
        <f>E12+E41</f>
        <v>1217765300</v>
      </c>
    </row>
    <row r="55" spans="1:4" ht="15">
      <c r="A55" s="48"/>
      <c r="B55" s="49"/>
      <c r="C55" s="35"/>
      <c r="D55" s="35"/>
    </row>
    <row r="56" spans="1:4" ht="15">
      <c r="A56" s="74"/>
      <c r="B56" s="74"/>
      <c r="C56" s="74"/>
      <c r="D56" s="35"/>
    </row>
    <row r="57" spans="1:4" ht="15">
      <c r="A57" s="50"/>
      <c r="B57" s="71"/>
      <c r="C57" s="77"/>
      <c r="D57" s="51"/>
    </row>
    <row r="58" spans="1:4" ht="24.75" customHeight="1">
      <c r="A58" s="50"/>
      <c r="B58" s="71"/>
      <c r="C58" s="71"/>
      <c r="D58" s="51"/>
    </row>
    <row r="59" spans="1:4" ht="15">
      <c r="A59" s="73"/>
      <c r="B59" s="74"/>
      <c r="C59" s="74"/>
      <c r="D59" s="52"/>
    </row>
    <row r="60" spans="1:4" ht="15">
      <c r="A60" s="35"/>
      <c r="B60" s="71"/>
      <c r="C60" s="71"/>
      <c r="D60" s="52"/>
    </row>
    <row r="61" spans="1:4" ht="15">
      <c r="A61" s="35"/>
      <c r="B61" s="71"/>
      <c r="C61" s="71"/>
      <c r="D61" s="51"/>
    </row>
    <row r="62" spans="1:4" ht="27.75" customHeight="1">
      <c r="A62" s="35"/>
      <c r="B62" s="84"/>
      <c r="C62" s="84"/>
      <c r="D62" s="51"/>
    </row>
    <row r="63" spans="1:4" ht="15.75" customHeight="1">
      <c r="A63" s="35"/>
      <c r="B63" s="84"/>
      <c r="C63" s="84"/>
      <c r="D63" s="51"/>
    </row>
    <row r="64" spans="1:4" ht="15">
      <c r="A64" s="73"/>
      <c r="B64" s="74"/>
      <c r="C64" s="74"/>
      <c r="D64" s="52"/>
    </row>
    <row r="65" spans="1:4" ht="26.25" customHeight="1">
      <c r="A65" s="58"/>
      <c r="B65" s="71"/>
      <c r="C65" s="71"/>
      <c r="D65" s="53"/>
    </row>
    <row r="66" spans="1:4" ht="13.5" customHeight="1">
      <c r="A66" s="35"/>
      <c r="B66" s="71"/>
      <c r="C66" s="71"/>
      <c r="D66" s="52"/>
    </row>
    <row r="67" spans="1:4" ht="15" customHeight="1">
      <c r="A67" s="35"/>
      <c r="B67" s="71"/>
      <c r="C67" s="71"/>
      <c r="D67" s="52"/>
    </row>
    <row r="68" spans="1:4" ht="11.25" customHeight="1">
      <c r="A68" s="35"/>
      <c r="B68" s="71"/>
      <c r="C68" s="71"/>
      <c r="D68" s="51"/>
    </row>
    <row r="69" spans="1:4" ht="15">
      <c r="A69" s="35"/>
      <c r="B69" s="71"/>
      <c r="C69" s="71"/>
      <c r="D69" s="52"/>
    </row>
    <row r="70" spans="1:4" ht="15">
      <c r="A70" s="35"/>
      <c r="B70" s="71"/>
      <c r="C70" s="71"/>
      <c r="D70" s="52"/>
    </row>
    <row r="71" spans="1:4" ht="12.75" customHeight="1">
      <c r="A71" s="35"/>
      <c r="B71" s="77"/>
      <c r="C71" s="77"/>
      <c r="D71" s="51"/>
    </row>
    <row r="72" spans="1:4" ht="15">
      <c r="A72" s="35"/>
      <c r="B72" s="71"/>
      <c r="C72" s="71"/>
      <c r="D72" s="51"/>
    </row>
    <row r="73" spans="1:4" ht="15">
      <c r="A73" s="35"/>
      <c r="B73" s="71"/>
      <c r="C73" s="71"/>
      <c r="D73" s="51"/>
    </row>
    <row r="74" spans="1:4" ht="14.25" customHeight="1">
      <c r="A74" s="35"/>
      <c r="B74" s="72"/>
      <c r="C74" s="72"/>
      <c r="D74" s="51"/>
    </row>
    <row r="75" spans="1:4" ht="15">
      <c r="A75" s="35"/>
      <c r="B75" s="71"/>
      <c r="C75" s="71"/>
      <c r="D75" s="51"/>
    </row>
    <row r="76" spans="1:4" ht="10.5" customHeight="1">
      <c r="A76" s="35"/>
      <c r="B76" s="72"/>
      <c r="C76" s="72"/>
      <c r="D76" s="51"/>
    </row>
    <row r="77" spans="1:4" ht="13.5" customHeight="1">
      <c r="A77" s="35"/>
      <c r="B77" s="71"/>
      <c r="C77" s="71"/>
      <c r="D77" s="51"/>
    </row>
    <row r="78" spans="1:4" ht="13.5" customHeight="1">
      <c r="A78" s="35"/>
      <c r="B78" s="71"/>
      <c r="C78" s="71"/>
      <c r="D78" s="51"/>
    </row>
    <row r="79" spans="1:4" ht="13.5" customHeight="1">
      <c r="A79" s="35"/>
      <c r="B79" s="72"/>
      <c r="C79" s="72"/>
      <c r="D79" s="51"/>
    </row>
    <row r="80" spans="1:4" ht="12.75" customHeight="1">
      <c r="A80" s="35"/>
      <c r="B80" s="75"/>
      <c r="C80" s="75"/>
      <c r="D80" s="51"/>
    </row>
    <row r="81" spans="1:4" ht="12.75" customHeight="1">
      <c r="A81" s="35"/>
      <c r="B81" s="72"/>
      <c r="C81" s="72"/>
      <c r="D81" s="51"/>
    </row>
    <row r="82" spans="1:4" ht="15">
      <c r="A82" s="73"/>
      <c r="B82" s="74"/>
      <c r="C82" s="74"/>
      <c r="D82" s="53"/>
    </row>
    <row r="83" spans="1:4" ht="15.75" customHeight="1">
      <c r="A83" s="35"/>
      <c r="B83" s="71"/>
      <c r="C83" s="71"/>
      <c r="D83" s="52"/>
    </row>
    <row r="84" spans="1:4" ht="15">
      <c r="A84" s="35"/>
      <c r="B84" s="71"/>
      <c r="C84" s="71"/>
      <c r="D84" s="52"/>
    </row>
    <row r="85" spans="1:4" ht="15">
      <c r="A85" s="35"/>
      <c r="B85" s="71"/>
      <c r="C85" s="71"/>
      <c r="D85" s="52"/>
    </row>
    <row r="86" spans="1:4" ht="18" customHeight="1">
      <c r="A86" s="35"/>
      <c r="B86" s="72"/>
      <c r="C86" s="72"/>
      <c r="D86" s="51"/>
    </row>
    <row r="87" spans="1:4" ht="15">
      <c r="A87" s="35"/>
      <c r="B87" s="71"/>
      <c r="C87" s="71"/>
      <c r="D87" s="52"/>
    </row>
    <row r="88" spans="1:4" ht="15">
      <c r="A88" s="35"/>
      <c r="B88" s="71"/>
      <c r="C88" s="71"/>
      <c r="D88" s="51"/>
    </row>
    <row r="89" spans="1:4" ht="14.25" customHeight="1">
      <c r="A89" s="54"/>
      <c r="B89" s="72"/>
      <c r="C89" s="72"/>
      <c r="D89" s="55"/>
    </row>
    <row r="90" spans="2:3" ht="20.25" customHeight="1">
      <c r="B90" s="29"/>
      <c r="C90" s="29"/>
    </row>
    <row r="91" spans="2:4" ht="15" customHeight="1">
      <c r="B91" s="29"/>
      <c r="C91" s="29"/>
      <c r="D91" s="23"/>
    </row>
    <row r="92" spans="2:3" ht="15">
      <c r="B92" s="31"/>
      <c r="C92" s="31"/>
    </row>
    <row r="93" spans="2:4" ht="15">
      <c r="B93" s="31"/>
      <c r="C93" s="31"/>
      <c r="D93" s="24"/>
    </row>
    <row r="94" spans="2:3" ht="17.25" customHeight="1">
      <c r="B94" s="31"/>
      <c r="C94" s="31"/>
    </row>
    <row r="95" spans="1:4" ht="15">
      <c r="A95" s="22"/>
      <c r="B95" s="32"/>
      <c r="C95" s="32"/>
      <c r="D95" s="22"/>
    </row>
    <row r="96" spans="1:4" ht="15">
      <c r="A96" s="22"/>
      <c r="B96" s="25"/>
      <c r="C96" s="25"/>
      <c r="D96" s="26"/>
    </row>
    <row r="97" spans="1:4" ht="15">
      <c r="A97" s="22"/>
      <c r="B97" s="25"/>
      <c r="C97" s="25"/>
      <c r="D97" s="22"/>
    </row>
    <row r="98" spans="1:4" ht="15">
      <c r="A98" s="22"/>
      <c r="B98" s="25"/>
      <c r="C98" s="22"/>
      <c r="D98" s="22"/>
    </row>
    <row r="99" spans="1:4" ht="15">
      <c r="A99" s="22"/>
      <c r="B99" s="25"/>
      <c r="C99" s="25"/>
      <c r="D99" s="22"/>
    </row>
    <row r="100" spans="1:4" ht="15">
      <c r="A100" s="22"/>
      <c r="B100" s="25"/>
      <c r="C100" s="25"/>
      <c r="D100" s="27"/>
    </row>
    <row r="101" spans="1:4" ht="15">
      <c r="A101" s="22"/>
      <c r="B101" s="33"/>
      <c r="C101" s="33"/>
      <c r="D101" s="22"/>
    </row>
    <row r="102" spans="1:4" ht="15">
      <c r="A102" s="22"/>
      <c r="B102" s="30"/>
      <c r="C102" s="30"/>
      <c r="D102" s="27"/>
    </row>
    <row r="103" spans="1:4" ht="19.5" customHeight="1">
      <c r="A103" s="22"/>
      <c r="B103" s="34"/>
      <c r="C103" s="34"/>
      <c r="D103" s="28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  <row r="110" spans="1:4" ht="15">
      <c r="A110" s="22"/>
      <c r="B110" s="22"/>
      <c r="C110" s="22"/>
      <c r="D110" s="22"/>
    </row>
    <row r="111" spans="1:4" ht="15">
      <c r="A111" s="22"/>
      <c r="B111" s="22"/>
      <c r="C111" s="22"/>
      <c r="D111" s="22"/>
    </row>
    <row r="112" spans="1:4" ht="15">
      <c r="A112" s="22"/>
      <c r="B112" s="22"/>
      <c r="C112" s="22"/>
      <c r="D112" s="22"/>
    </row>
    <row r="113" spans="1:4" ht="15">
      <c r="A113" s="22"/>
      <c r="B113" s="22"/>
      <c r="C113" s="22"/>
      <c r="D113" s="22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  <row r="140" spans="1:4" ht="15">
      <c r="A140" s="22"/>
      <c r="B140" s="22"/>
      <c r="C140" s="22"/>
      <c r="D140" s="22"/>
    </row>
  </sheetData>
  <sheetProtection password="CECD" sheet="1" objects="1" scenarios="1" selectLockedCells="1" selectUnlockedCells="1"/>
  <mergeCells count="28">
    <mergeCell ref="B62:C62"/>
    <mergeCell ref="B63:C63"/>
    <mergeCell ref="B66:C68"/>
    <mergeCell ref="B65:C65"/>
    <mergeCell ref="A64:C64"/>
    <mergeCell ref="B9:B10"/>
    <mergeCell ref="C9:C10"/>
    <mergeCell ref="B58:C58"/>
    <mergeCell ref="A59:C59"/>
    <mergeCell ref="B60:C61"/>
    <mergeCell ref="A56:C56"/>
    <mergeCell ref="B57:C57"/>
    <mergeCell ref="C1:D1"/>
    <mergeCell ref="C3:D3"/>
    <mergeCell ref="C4:D4"/>
    <mergeCell ref="C5:D5"/>
    <mergeCell ref="C2:D2"/>
    <mergeCell ref="D9:E9"/>
    <mergeCell ref="B87:C89"/>
    <mergeCell ref="A82:C82"/>
    <mergeCell ref="B80:C81"/>
    <mergeCell ref="B83:C86"/>
    <mergeCell ref="B7:D7"/>
    <mergeCell ref="B69:C71"/>
    <mergeCell ref="B72:C74"/>
    <mergeCell ref="B77:C79"/>
    <mergeCell ref="B75:C76"/>
    <mergeCell ref="A9:A10"/>
  </mergeCells>
  <printOptions/>
  <pageMargins left="0.7480314960629921" right="0.7480314960629921" top="0.15748031496062992" bottom="0.4724409448818898" header="0.31496062992125984" footer="0.35433070866141736"/>
  <pageSetup fitToHeight="9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2017-12-19T04:45:25Z</cp:lastPrinted>
  <dcterms:created xsi:type="dcterms:W3CDTF">2002-02-14T09:43:26Z</dcterms:created>
  <dcterms:modified xsi:type="dcterms:W3CDTF">2019-10-02T04:09:45Z</dcterms:modified>
  <cp:category/>
  <cp:version/>
  <cp:contentType/>
  <cp:contentStatus/>
</cp:coreProperties>
</file>