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<sst xmlns="http://schemas.openxmlformats.org/spreadsheetml/2006/main" count="210" uniqueCount="205">
  <si>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</si>
  <si>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</si>
  <si>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</si>
  <si>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</si>
  <si>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</si>
  <si>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</si>
  <si>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</si>
  <si>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</si>
  <si>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</si>
  <si>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</si>
  <si>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</si>
  <si>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</si>
  <si>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</si>
  <si>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</si>
  <si>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</si>
  <si>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</si>
  <si>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</si>
  <si>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</si>
  <si>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</si>
  <si>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</si>
  <si>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</si>
  <si>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</si>
  <si>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</si>
  <si>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</si>
  <si>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</si>
  <si>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</si>
  <si>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</si>
  <si>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</si>
  <si>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</si>
  <si>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</si>
  <si>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</si>
  <si>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</si>
  <si>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</si>
  <si>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</si>
  <si>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</si>
  <si>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</si>
  <si>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</si>
  <si>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</si>
  <si>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</si>
  <si>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</si>
  <si>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</si>
  <si>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</si>
  <si>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</si>
  <si>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</si>
  <si>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</si>
  <si>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</si>
  <si>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</si>
  <si>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</si>
  <si>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</si>
  <si>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</si>
  <si>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</si>
  <si>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</si>
  <si>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</si>
  <si>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</si>
  <si>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</si>
  <si>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</si>
  <si>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</si>
  <si>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</si>
  <si>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</si>
  <si>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</si>
  <si>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</si>
  <si>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</si>
  <si>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</si>
  <si>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</si>
  <si>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</si>
  <si>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</si>
  <si>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</si>
  <si>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</si>
  <si>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</si>
  <si>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</si>
  <si>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</si>
  <si>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</si>
  <si>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</si>
  <si>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</si>
  <si>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</si>
  <si>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</si>
  <si>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</si>
  <si>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</si>
  <si>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</si>
  <si>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</si>
  <si>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</si>
  <si>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</si>
  <si>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</si>
  <si>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</si>
  <si>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</si>
  <si>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</si>
  <si>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</si>
  <si>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</si>
  <si>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</si>
  <si>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</si>
  <si>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</si>
  <si>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</si>
  <si>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</si>
  <si>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</si>
  <si>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</si>
  <si>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</si>
  <si>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</si>
  <si>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</si>
  <si>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</si>
  <si>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</si>
  <si>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</si>
  <si>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</si>
  <si>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</si>
  <si>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</si>
  <si>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</si>
  <si>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</si>
  <si>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</si>
  <si>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</si>
  <si>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</si>
  <si>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</si>
  <si>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</si>
  <si>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</si>
  <si>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</si>
  <si>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</si>
  <si>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</si>
  <si>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</si>
  <si>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</si>
  <si>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</si>
  <si>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</si>
  <si>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</si>
  <si>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</si>
  <si>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</si>
  <si>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</si>
  <si>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</si>
  <si>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</si>
  <si>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</si>
  <si>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</si>
  <si>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</si>
  <si>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</si>
  <si>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</si>
  <si>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</si>
  <si>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</si>
  <si>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</si>
  <si>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</si>
  <si>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</si>
  <si>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</si>
  <si>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</si>
  <si>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</si>
  <si>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</si>
  <si>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</si>
  <si>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</si>
  <si>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</si>
  <si>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</si>
  <si>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</si>
  <si>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</si>
  <si>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</si>
  <si>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</si>
  <si>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</si>
  <si>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</si>
  <si>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</si>
  <si>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</si>
  <si>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</si>
  <si>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</si>
  <si>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</si>
  <si>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</si>
  <si>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</si>
  <si>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</si>
  <si>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</si>
  <si>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</si>
  <si>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</si>
  <si>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</si>
  <si>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</si>
  <si>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</si>
  <si>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</si>
  <si>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</si>
  <si>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</si>
  <si>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</si>
  <si>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</si>
  <si>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</si>
  <si>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</si>
  <si>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</si>
  <si>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</si>
  <si>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</si>
  <si>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</si>
  <si>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</si>
  <si>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</si>
  <si>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</si>
  <si>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</si>
  <si>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2020 год</t>
  </si>
  <si>
    <t>2021 год</t>
  </si>
  <si>
    <t>2022 год</t>
  </si>
  <si>
    <t>Свод доходов бюджета МО Красноуфимский округ на 2020 год и плановый период 2021-2022 годов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</si>
  <si>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</si>
  <si>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</si>
  <si>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</si>
  <si>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</si>
  <si>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</si>
  <si>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</si>
  <si>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</si>
  <si>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</si>
  <si>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</si>
  <si>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</si>
  <si>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>1)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</si>
  <si>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2)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</si>
  <si>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Прочие субсидии бюджетам городских округов &lt;1*&gt; </t>
  </si>
  <si>
    <t>Субвенции бюджетам городских округов на выполнение передаваемых полномочий субъектов Российской Федерации &lt;2*&gt;</t>
  </si>
  <si>
    <t>Прочие субвенции бюджетам городских округов &lt;3*&gt;</t>
  </si>
  <si>
    <t>7)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</si>
  <si>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2)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</si>
  <si>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&lt;1*&gt; Примечание. В данной строке отражены поступления на 2020 год в виде :</t>
  </si>
  <si>
    <t>&lt;2*&gt; Примечание. В данной строке отражены поступления на 2020 год в виде :</t>
  </si>
  <si>
    <t>&lt;3*&gt; Примечание. В данной строке отражены поступления на 2020 год в виде :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</si>
  <si>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</si>
  <si>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</si>
  <si>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 от  12.12.2019 г. № 182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</si>
</sst>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1" fontId="11" fillId="0" borderId="10" xfId="60" applyFont="1" applyFill="1" applyBorder="1" applyAlignment="1">
      <alignment wrapText="1" readingOrder="1"/>
    </xf>
    <xf numFmtId="171" fontId="11" fillId="0" borderId="10" xfId="60" applyFont="1" applyFill="1" applyBorder="1" applyAlignment="1">
      <alignment readingOrder="1"/>
    </xf>
    <xf numFmtId="171" fontId="12" fillId="0" borderId="10" xfId="60" applyFont="1" applyFill="1" applyBorder="1" applyAlignment="1">
      <alignment readingOrder="1"/>
    </xf>
    <xf numFmtId="171" fontId="11" fillId="0" borderId="10" xfId="60" applyFont="1" applyFill="1" applyBorder="1" applyAlignment="1">
      <alignment horizontal="right" vertical="top" wrapText="1" readingOrder="1"/>
    </xf>
    <xf numFmtId="171" fontId="11" fillId="0" borderId="10" xfId="60" applyFont="1" applyFill="1" applyBorder="1" applyAlignment="1">
      <alignment horizontal="right" wrapText="1" readingOrder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71" fontId="11" fillId="0" borderId="10" xfId="60" applyFont="1" applyFill="1" applyBorder="1" applyAlignment="1">
      <alignment horizontal="right" readingOrder="1"/>
    </xf>
    <xf numFmtId="171" fontId="12" fillId="0" borderId="10" xfId="60" applyFont="1" applyFill="1" applyBorder="1" applyAlignment="1">
      <alignment horizontal="right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2" t="s">
        <v>34</v>
      </c>
      <c r="C1" s="72"/>
    </row>
    <row r="2" spans="2:3" ht="15">
      <c r="B2" s="72" t="s">
        <v>33</v>
      </c>
      <c r="C2" s="72"/>
    </row>
    <row r="3" spans="2:3" ht="15">
      <c r="B3" s="72" t="s">
        <v>37</v>
      </c>
      <c r="C3" s="72"/>
    </row>
    <row r="4" spans="2:3" ht="15">
      <c r="B4" s="72" t="s">
        <v>39</v>
      </c>
      <c r="C4" s="72"/>
    </row>
    <row r="5" spans="2:3" ht="15">
      <c r="B5" s="16"/>
      <c r="C5" s="14"/>
    </row>
    <row r="6" spans="1:3" ht="15">
      <c r="A6" s="71" t="s">
        <v>38</v>
      </c>
      <c r="B6" s="71"/>
      <c r="C6" s="71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="75" zoomScaleNormal="75" zoomScalePageLayoutView="0" workbookViewId="0" topLeftCell="A1">
      <selection activeCell="E22" sqref="E22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6.125" style="0" customWidth="1"/>
    <col min="5" max="5" width="16.25390625" style="0" customWidth="1"/>
    <col min="6" max="6" width="16.75390625" style="0" customWidth="1"/>
  </cols>
  <sheetData>
    <row r="1" spans="1:6" ht="15">
      <c r="A1" s="31"/>
      <c r="B1" s="38"/>
      <c r="C1" s="87" t="s">
        <v>155</v>
      </c>
      <c r="D1" s="87"/>
      <c r="E1" s="86"/>
      <c r="F1" s="86"/>
    </row>
    <row r="2" spans="1:6" ht="14.25" customHeight="1">
      <c r="A2" s="31"/>
      <c r="B2" s="38"/>
      <c r="C2" s="87" t="s">
        <v>154</v>
      </c>
      <c r="D2" s="87"/>
      <c r="E2" s="86"/>
      <c r="F2" s="86"/>
    </row>
    <row r="3" spans="1:6" ht="12" customHeight="1" hidden="1">
      <c r="A3" s="31"/>
      <c r="B3" s="38"/>
      <c r="C3" s="87"/>
      <c r="D3" s="87"/>
      <c r="E3" s="40"/>
      <c r="F3" s="40"/>
    </row>
    <row r="4" spans="1:6" ht="14.25" customHeight="1">
      <c r="A4" s="31"/>
      <c r="B4" s="38"/>
      <c r="C4" s="87" t="s">
        <v>204</v>
      </c>
      <c r="D4" s="87"/>
      <c r="E4" s="86"/>
      <c r="F4" s="86"/>
    </row>
    <row r="5" spans="1:6" ht="0.75" customHeight="1" hidden="1">
      <c r="A5" s="31"/>
      <c r="B5" s="38"/>
      <c r="C5" s="87"/>
      <c r="D5" s="87"/>
      <c r="E5" s="40"/>
      <c r="F5" s="40"/>
    </row>
    <row r="6" spans="1:6" ht="0" customHeight="1" hidden="1">
      <c r="A6" s="31"/>
      <c r="B6" s="38"/>
      <c r="C6" s="39"/>
      <c r="D6" s="41"/>
      <c r="E6" s="40"/>
      <c r="F6" s="40"/>
    </row>
    <row r="7" spans="1:6" ht="15">
      <c r="A7" s="31"/>
      <c r="B7" s="85" t="s">
        <v>181</v>
      </c>
      <c r="C7" s="85"/>
      <c r="D7" s="85"/>
      <c r="E7" s="86"/>
      <c r="F7" s="86"/>
    </row>
    <row r="8" spans="1:6" ht="12" customHeight="1">
      <c r="A8" s="31"/>
      <c r="B8" s="38"/>
      <c r="C8" s="38"/>
      <c r="D8" s="38"/>
      <c r="E8" s="40"/>
      <c r="F8" s="40"/>
    </row>
    <row r="9" spans="1:6" ht="29.25" customHeight="1">
      <c r="A9" s="80" t="s">
        <v>98</v>
      </c>
      <c r="B9" s="82" t="s">
        <v>99</v>
      </c>
      <c r="C9" s="82" t="s">
        <v>27</v>
      </c>
      <c r="D9" s="77" t="s">
        <v>101</v>
      </c>
      <c r="E9" s="78"/>
      <c r="F9" s="79"/>
    </row>
    <row r="10" spans="1:6" ht="21" customHeight="1">
      <c r="A10" s="81"/>
      <c r="B10" s="83"/>
      <c r="C10" s="84"/>
      <c r="D10" s="42" t="s">
        <v>178</v>
      </c>
      <c r="E10" s="43" t="s">
        <v>179</v>
      </c>
      <c r="F10" s="43" t="s">
        <v>180</v>
      </c>
    </row>
    <row r="11" spans="1:6" ht="15">
      <c r="A11" s="32" t="s">
        <v>104</v>
      </c>
      <c r="B11" s="44" t="s">
        <v>105</v>
      </c>
      <c r="C11" s="45" t="s">
        <v>106</v>
      </c>
      <c r="D11" s="46">
        <v>4</v>
      </c>
      <c r="E11" s="47"/>
      <c r="F11" s="47"/>
    </row>
    <row r="12" spans="1:6" ht="15">
      <c r="A12" s="33" t="s">
        <v>104</v>
      </c>
      <c r="B12" s="48" t="s">
        <v>107</v>
      </c>
      <c r="C12" s="49" t="s">
        <v>108</v>
      </c>
      <c r="D12" s="58">
        <f>D13+D15+D17+D22+D25+D29+D31+D34+D38</f>
        <v>279131000</v>
      </c>
      <c r="E12" s="61">
        <f>E13+E15+E17+E22+E25+E29+E31+E34+E38</f>
        <v>287161000</v>
      </c>
      <c r="F12" s="61">
        <f>F13+F15+F17+F22+F25+F29+F31+F34+F38</f>
        <v>303835000</v>
      </c>
    </row>
    <row r="13" spans="1:6" ht="15">
      <c r="A13" s="34">
        <f>A12+1</f>
        <v>2</v>
      </c>
      <c r="B13" s="48" t="s">
        <v>109</v>
      </c>
      <c r="C13" s="49" t="s">
        <v>110</v>
      </c>
      <c r="D13" s="58">
        <f>D14</f>
        <v>165260000</v>
      </c>
      <c r="E13" s="61">
        <f>E14</f>
        <v>179459000</v>
      </c>
      <c r="F13" s="61">
        <f>F14</f>
        <v>196205000</v>
      </c>
    </row>
    <row r="14" spans="1:6" ht="15">
      <c r="A14" s="34">
        <f>A13+1</f>
        <v>3</v>
      </c>
      <c r="B14" s="48" t="s">
        <v>111</v>
      </c>
      <c r="C14" s="49" t="s">
        <v>96</v>
      </c>
      <c r="D14" s="58">
        <v>165260000</v>
      </c>
      <c r="E14" s="56">
        <v>179459000</v>
      </c>
      <c r="F14" s="56">
        <v>196205000</v>
      </c>
    </row>
    <row r="15" spans="1:6" ht="26.25">
      <c r="A15" s="34">
        <f aca="true" t="shared" si="0" ref="A15:A54">A14+1</f>
        <v>4</v>
      </c>
      <c r="B15" s="48" t="s">
        <v>147</v>
      </c>
      <c r="C15" s="49" t="s">
        <v>148</v>
      </c>
      <c r="D15" s="58">
        <f>D16</f>
        <v>60711000</v>
      </c>
      <c r="E15" s="62">
        <f>E16</f>
        <v>55300000</v>
      </c>
      <c r="F15" s="62">
        <f>F16</f>
        <v>55300000</v>
      </c>
    </row>
    <row r="16" spans="1:6" ht="26.25">
      <c r="A16" s="34">
        <f t="shared" si="0"/>
        <v>5</v>
      </c>
      <c r="B16" s="48" t="s">
        <v>149</v>
      </c>
      <c r="C16" s="49" t="s">
        <v>150</v>
      </c>
      <c r="D16" s="58">
        <v>60711000</v>
      </c>
      <c r="E16" s="56">
        <v>55300000</v>
      </c>
      <c r="F16" s="56">
        <v>55300000</v>
      </c>
    </row>
    <row r="17" spans="1:6" ht="15">
      <c r="A17" s="34">
        <f t="shared" si="0"/>
        <v>6</v>
      </c>
      <c r="B17" s="48" t="s">
        <v>112</v>
      </c>
      <c r="C17" s="49" t="s">
        <v>113</v>
      </c>
      <c r="D17" s="58">
        <f>D18+D19+D20+D21</f>
        <v>9141000</v>
      </c>
      <c r="E17" s="50">
        <f>E18+E19+E20+E21</f>
        <v>7994000</v>
      </c>
      <c r="F17" s="61">
        <f>F18+F19+F20+F21</f>
        <v>7520000</v>
      </c>
    </row>
    <row r="18" spans="1:6" ht="26.25">
      <c r="A18" s="34">
        <f t="shared" si="0"/>
        <v>7</v>
      </c>
      <c r="B18" s="48" t="s">
        <v>161</v>
      </c>
      <c r="C18" s="49" t="s">
        <v>153</v>
      </c>
      <c r="D18" s="58">
        <v>5428000</v>
      </c>
      <c r="E18" s="56">
        <v>6492000</v>
      </c>
      <c r="F18" s="56">
        <v>6752000</v>
      </c>
    </row>
    <row r="19" spans="1:6" ht="33.75" customHeight="1">
      <c r="A19" s="34">
        <f t="shared" si="0"/>
        <v>8</v>
      </c>
      <c r="B19" s="48" t="s">
        <v>114</v>
      </c>
      <c r="C19" s="51" t="s">
        <v>95</v>
      </c>
      <c r="D19" s="59">
        <v>2966000</v>
      </c>
      <c r="E19" s="56">
        <v>742000</v>
      </c>
      <c r="F19" s="56">
        <v>0</v>
      </c>
    </row>
    <row r="20" spans="1:6" ht="15">
      <c r="A20" s="34">
        <f t="shared" si="0"/>
        <v>9</v>
      </c>
      <c r="B20" s="48" t="s">
        <v>143</v>
      </c>
      <c r="C20" s="49" t="s">
        <v>16</v>
      </c>
      <c r="D20" s="58">
        <v>340000</v>
      </c>
      <c r="E20" s="56">
        <v>343000</v>
      </c>
      <c r="F20" s="56">
        <v>346000</v>
      </c>
    </row>
    <row r="21" spans="1:6" ht="26.25">
      <c r="A21" s="34">
        <f t="shared" si="0"/>
        <v>10</v>
      </c>
      <c r="B21" s="48" t="s">
        <v>144</v>
      </c>
      <c r="C21" s="49" t="s">
        <v>145</v>
      </c>
      <c r="D21" s="58">
        <v>407000</v>
      </c>
      <c r="E21" s="56">
        <v>417000</v>
      </c>
      <c r="F21" s="56">
        <v>422000</v>
      </c>
    </row>
    <row r="22" spans="1:6" ht="15">
      <c r="A22" s="34">
        <f t="shared" si="0"/>
        <v>11</v>
      </c>
      <c r="B22" s="48" t="s">
        <v>115</v>
      </c>
      <c r="C22" s="49" t="s">
        <v>116</v>
      </c>
      <c r="D22" s="58">
        <f>D23+D24</f>
        <v>23347000</v>
      </c>
      <c r="E22" s="50">
        <f>E23+E24</f>
        <v>23347000</v>
      </c>
      <c r="F22" s="61">
        <f>F23+F24</f>
        <v>23347000</v>
      </c>
    </row>
    <row r="23" spans="1:6" ht="15">
      <c r="A23" s="34">
        <f t="shared" si="0"/>
        <v>12</v>
      </c>
      <c r="B23" s="48" t="s">
        <v>117</v>
      </c>
      <c r="C23" s="52" t="s">
        <v>35</v>
      </c>
      <c r="D23" s="59">
        <v>9354000</v>
      </c>
      <c r="E23" s="56">
        <v>9354000</v>
      </c>
      <c r="F23" s="56">
        <v>9354000</v>
      </c>
    </row>
    <row r="24" spans="1:6" ht="15">
      <c r="A24" s="34">
        <f t="shared" si="0"/>
        <v>13</v>
      </c>
      <c r="B24" s="48" t="s">
        <v>118</v>
      </c>
      <c r="C24" s="52" t="s">
        <v>3</v>
      </c>
      <c r="D24" s="59">
        <v>13993000</v>
      </c>
      <c r="E24" s="56">
        <v>13993000</v>
      </c>
      <c r="F24" s="56">
        <v>13993000</v>
      </c>
    </row>
    <row r="25" spans="1:6" ht="39">
      <c r="A25" s="34">
        <f t="shared" si="0"/>
        <v>14</v>
      </c>
      <c r="B25" s="48" t="s">
        <v>119</v>
      </c>
      <c r="C25" s="49" t="s">
        <v>120</v>
      </c>
      <c r="D25" s="58">
        <f>SUM(D26:D28)</f>
        <v>10151000</v>
      </c>
      <c r="E25" s="58">
        <f>SUM(E26:E28)</f>
        <v>10527000</v>
      </c>
      <c r="F25" s="58">
        <f>SUM(F26:F28)</f>
        <v>10916000</v>
      </c>
    </row>
    <row r="26" spans="1:6" ht="26.25">
      <c r="A26" s="34">
        <f t="shared" si="0"/>
        <v>15</v>
      </c>
      <c r="B26" s="48" t="s">
        <v>156</v>
      </c>
      <c r="C26" s="49" t="s">
        <v>157</v>
      </c>
      <c r="D26" s="58">
        <v>108000</v>
      </c>
      <c r="E26" s="56">
        <v>112000</v>
      </c>
      <c r="F26" s="56">
        <v>116000</v>
      </c>
    </row>
    <row r="27" spans="1:6" ht="66.75" customHeight="1">
      <c r="A27" s="34">
        <f t="shared" si="0"/>
        <v>16</v>
      </c>
      <c r="B27" s="48" t="s">
        <v>121</v>
      </c>
      <c r="C27" s="49" t="s">
        <v>152</v>
      </c>
      <c r="D27" s="58">
        <v>9809000</v>
      </c>
      <c r="E27" s="56">
        <v>10172000</v>
      </c>
      <c r="F27" s="56">
        <v>10548000</v>
      </c>
    </row>
    <row r="28" spans="1:6" ht="66">
      <c r="A28" s="34">
        <f t="shared" si="0"/>
        <v>17</v>
      </c>
      <c r="B28" s="48" t="s">
        <v>122</v>
      </c>
      <c r="C28" s="49" t="s">
        <v>123</v>
      </c>
      <c r="D28" s="58">
        <v>234000</v>
      </c>
      <c r="E28" s="56">
        <v>243000</v>
      </c>
      <c r="F28" s="56">
        <v>252000</v>
      </c>
    </row>
    <row r="29" spans="1:6" ht="15">
      <c r="A29" s="34">
        <f t="shared" si="0"/>
        <v>18</v>
      </c>
      <c r="B29" s="48" t="s">
        <v>124</v>
      </c>
      <c r="C29" s="49" t="s">
        <v>125</v>
      </c>
      <c r="D29" s="58">
        <f>D30</f>
        <v>20000</v>
      </c>
      <c r="E29" s="50">
        <f>E30</f>
        <v>21000</v>
      </c>
      <c r="F29" s="50">
        <f>F30</f>
        <v>22000</v>
      </c>
    </row>
    <row r="30" spans="1:6" ht="15">
      <c r="A30" s="34">
        <f t="shared" si="0"/>
        <v>19</v>
      </c>
      <c r="B30" s="48" t="s">
        <v>126</v>
      </c>
      <c r="C30" s="49" t="s">
        <v>97</v>
      </c>
      <c r="D30" s="58">
        <v>20000</v>
      </c>
      <c r="E30" s="56">
        <v>21000</v>
      </c>
      <c r="F30" s="56">
        <v>22000</v>
      </c>
    </row>
    <row r="31" spans="1:6" ht="26.25">
      <c r="A31" s="34">
        <f t="shared" si="0"/>
        <v>20</v>
      </c>
      <c r="B31" s="48" t="s">
        <v>127</v>
      </c>
      <c r="C31" s="49" t="s">
        <v>151</v>
      </c>
      <c r="D31" s="58">
        <f>D32+D33</f>
        <v>8583000</v>
      </c>
      <c r="E31" s="50">
        <f>E32+E33</f>
        <v>8583000</v>
      </c>
      <c r="F31" s="50">
        <f>F32+F33</f>
        <v>8583000</v>
      </c>
    </row>
    <row r="32" spans="1:6" ht="15">
      <c r="A32" s="34">
        <f t="shared" si="0"/>
        <v>21</v>
      </c>
      <c r="B32" s="48" t="s">
        <v>146</v>
      </c>
      <c r="C32" s="49" t="s">
        <v>128</v>
      </c>
      <c r="D32" s="59">
        <v>7700000</v>
      </c>
      <c r="E32" s="57">
        <v>7700000</v>
      </c>
      <c r="F32" s="56">
        <v>7700000</v>
      </c>
    </row>
    <row r="33" spans="1:6" ht="15">
      <c r="A33" s="34">
        <f t="shared" si="0"/>
        <v>22</v>
      </c>
      <c r="B33" s="48" t="s">
        <v>129</v>
      </c>
      <c r="C33" s="49" t="s">
        <v>103</v>
      </c>
      <c r="D33" s="59">
        <v>883000</v>
      </c>
      <c r="E33" s="57">
        <v>883000</v>
      </c>
      <c r="F33" s="56">
        <v>883000</v>
      </c>
    </row>
    <row r="34" spans="1:6" ht="26.25">
      <c r="A34" s="34">
        <f t="shared" si="0"/>
        <v>23</v>
      </c>
      <c r="B34" s="48" t="s">
        <v>130</v>
      </c>
      <c r="C34" s="49" t="s">
        <v>131</v>
      </c>
      <c r="D34" s="58">
        <f>D35+D36+D37</f>
        <v>1600000</v>
      </c>
      <c r="E34" s="50">
        <f>E35+E36+E37</f>
        <v>1600000</v>
      </c>
      <c r="F34" s="50">
        <f>F35+F36+F37</f>
        <v>1600000</v>
      </c>
    </row>
    <row r="35" spans="1:6" ht="15">
      <c r="A35" s="34">
        <f t="shared" si="0"/>
        <v>24</v>
      </c>
      <c r="B35" s="48" t="s">
        <v>132</v>
      </c>
      <c r="C35" s="51" t="s">
        <v>102</v>
      </c>
      <c r="D35" s="59">
        <v>100000</v>
      </c>
      <c r="E35" s="56">
        <v>100000</v>
      </c>
      <c r="F35" s="56">
        <v>100000</v>
      </c>
    </row>
    <row r="36" spans="1:6" ht="66">
      <c r="A36" s="34">
        <f t="shared" si="0"/>
        <v>25</v>
      </c>
      <c r="B36" s="48" t="s">
        <v>133</v>
      </c>
      <c r="C36" s="49" t="s">
        <v>162</v>
      </c>
      <c r="D36" s="59">
        <v>1100000</v>
      </c>
      <c r="E36" s="56">
        <v>1100000</v>
      </c>
      <c r="F36" s="56">
        <v>1100000</v>
      </c>
    </row>
    <row r="37" spans="1:6" ht="26.25">
      <c r="A37" s="34">
        <f t="shared" si="0"/>
        <v>26</v>
      </c>
      <c r="B37" s="48" t="s">
        <v>134</v>
      </c>
      <c r="C37" s="49" t="s">
        <v>163</v>
      </c>
      <c r="D37" s="59">
        <v>400000</v>
      </c>
      <c r="E37" s="56">
        <v>400000</v>
      </c>
      <c r="F37" s="56">
        <v>400000</v>
      </c>
    </row>
    <row r="38" spans="1:6" ht="15">
      <c r="A38" s="34">
        <f t="shared" si="0"/>
        <v>27</v>
      </c>
      <c r="B38" s="48" t="s">
        <v>135</v>
      </c>
      <c r="C38" s="49" t="s">
        <v>136</v>
      </c>
      <c r="D38" s="58">
        <v>318000</v>
      </c>
      <c r="E38" s="56">
        <v>330000</v>
      </c>
      <c r="F38" s="56">
        <v>342000</v>
      </c>
    </row>
    <row r="39" spans="1:6" ht="15">
      <c r="A39" s="34">
        <f t="shared" si="0"/>
        <v>28</v>
      </c>
      <c r="B39" s="48" t="s">
        <v>137</v>
      </c>
      <c r="C39" s="49" t="s">
        <v>138</v>
      </c>
      <c r="D39" s="62">
        <f>D40</f>
        <v>1123732000</v>
      </c>
      <c r="E39" s="62">
        <f>E40</f>
        <v>984762300</v>
      </c>
      <c r="F39" s="62">
        <f>F40</f>
        <v>1005027000</v>
      </c>
    </row>
    <row r="40" spans="1:6" ht="26.25" customHeight="1">
      <c r="A40" s="34">
        <f t="shared" si="0"/>
        <v>29</v>
      </c>
      <c r="B40" s="48" t="s">
        <v>139</v>
      </c>
      <c r="C40" s="49" t="s">
        <v>140</v>
      </c>
      <c r="D40" s="62">
        <f>D41+D44+D46</f>
        <v>1123732000</v>
      </c>
      <c r="E40" s="62">
        <f>E41+E44+E46</f>
        <v>984762300</v>
      </c>
      <c r="F40" s="62">
        <f>F41+F44+F46</f>
        <v>1005027000</v>
      </c>
    </row>
    <row r="41" spans="1:6" ht="25.5" customHeight="1">
      <c r="A41" s="34">
        <f t="shared" si="0"/>
        <v>30</v>
      </c>
      <c r="B41" s="48" t="s">
        <v>167</v>
      </c>
      <c r="C41" s="49" t="s">
        <v>158</v>
      </c>
      <c r="D41" s="62">
        <f>SUM(D42:D43)</f>
        <v>529283000</v>
      </c>
      <c r="E41" s="62">
        <f>SUM(E42:E43)</f>
        <v>360864000</v>
      </c>
      <c r="F41" s="62">
        <f>SUM(F42:F43)</f>
        <v>349796000</v>
      </c>
    </row>
    <row r="42" spans="1:6" ht="26.25" customHeight="1">
      <c r="A42" s="34">
        <f t="shared" si="0"/>
        <v>31</v>
      </c>
      <c r="B42" s="48" t="s">
        <v>168</v>
      </c>
      <c r="C42" s="49" t="s">
        <v>189</v>
      </c>
      <c r="D42" s="62">
        <v>358149000</v>
      </c>
      <c r="E42" s="56">
        <v>250439000</v>
      </c>
      <c r="F42" s="56">
        <v>227873000</v>
      </c>
    </row>
    <row r="43" spans="1:6" ht="26.25" customHeight="1">
      <c r="A43" s="34"/>
      <c r="B43" s="53" t="s">
        <v>190</v>
      </c>
      <c r="C43" s="49" t="s">
        <v>191</v>
      </c>
      <c r="D43" s="62">
        <v>171134000</v>
      </c>
      <c r="E43" s="56">
        <v>110425000</v>
      </c>
      <c r="F43" s="56">
        <v>121923000</v>
      </c>
    </row>
    <row r="44" spans="1:6" ht="26.25">
      <c r="A44" s="34">
        <f>A42+1</f>
        <v>32</v>
      </c>
      <c r="B44" s="48" t="s">
        <v>169</v>
      </c>
      <c r="C44" s="49" t="s">
        <v>159</v>
      </c>
      <c r="D44" s="62">
        <f>SUM(D45:D45)</f>
        <v>29482000</v>
      </c>
      <c r="E44" s="62">
        <f>SUM(E45:E45)</f>
        <v>30953000</v>
      </c>
      <c r="F44" s="62">
        <f>SUM(F45:F45)</f>
        <v>32191100</v>
      </c>
    </row>
    <row r="45" spans="1:6" ht="15">
      <c r="A45" s="34">
        <f t="shared" si="0"/>
        <v>33</v>
      </c>
      <c r="B45" s="48" t="s">
        <v>170</v>
      </c>
      <c r="C45" s="51" t="s">
        <v>194</v>
      </c>
      <c r="D45" s="59">
        <v>29482000</v>
      </c>
      <c r="E45" s="56">
        <v>30953000</v>
      </c>
      <c r="F45" s="56">
        <v>32191100</v>
      </c>
    </row>
    <row r="46" spans="1:6" ht="15">
      <c r="A46" s="34">
        <f t="shared" si="0"/>
        <v>34</v>
      </c>
      <c r="B46" s="48" t="s">
        <v>171</v>
      </c>
      <c r="C46" s="49" t="s">
        <v>164</v>
      </c>
      <c r="D46" s="62">
        <f>SUM(D47:D53)</f>
        <v>564967000</v>
      </c>
      <c r="E46" s="61">
        <f>SUM(E47:E53)</f>
        <v>592945300</v>
      </c>
      <c r="F46" s="61">
        <f>SUM(F47:F53)</f>
        <v>623039900</v>
      </c>
    </row>
    <row r="47" spans="1:6" ht="39">
      <c r="A47" s="34">
        <f t="shared" si="0"/>
        <v>35</v>
      </c>
      <c r="B47" s="48" t="s">
        <v>172</v>
      </c>
      <c r="C47" s="49" t="s">
        <v>165</v>
      </c>
      <c r="D47" s="62">
        <v>14187300</v>
      </c>
      <c r="E47" s="56">
        <v>13585900</v>
      </c>
      <c r="F47" s="56">
        <v>13585900</v>
      </c>
    </row>
    <row r="48" spans="1:6" ht="26.25">
      <c r="A48" s="34">
        <f t="shared" si="0"/>
        <v>36</v>
      </c>
      <c r="B48" s="48" t="s">
        <v>173</v>
      </c>
      <c r="C48" s="49" t="s">
        <v>195</v>
      </c>
      <c r="D48" s="59">
        <v>82777500</v>
      </c>
      <c r="E48" s="56">
        <v>86894900</v>
      </c>
      <c r="F48" s="56">
        <v>86950700</v>
      </c>
    </row>
    <row r="49" spans="1:6" ht="39">
      <c r="A49" s="34">
        <f t="shared" si="0"/>
        <v>37</v>
      </c>
      <c r="B49" s="48" t="s">
        <v>174</v>
      </c>
      <c r="C49" s="49" t="s">
        <v>160</v>
      </c>
      <c r="D49" s="59">
        <v>1423400</v>
      </c>
      <c r="E49" s="56">
        <v>1452700</v>
      </c>
      <c r="F49" s="56">
        <v>1543700</v>
      </c>
    </row>
    <row r="50" spans="1:6" ht="57.75" customHeight="1">
      <c r="A50" s="34">
        <f t="shared" si="0"/>
        <v>38</v>
      </c>
      <c r="B50" s="53" t="s">
        <v>175</v>
      </c>
      <c r="C50" s="49" t="s">
        <v>166</v>
      </c>
      <c r="D50" s="69">
        <v>0</v>
      </c>
      <c r="E50" s="59">
        <v>0</v>
      </c>
      <c r="F50" s="56">
        <v>8100</v>
      </c>
    </row>
    <row r="51" spans="1:6" ht="26.25">
      <c r="A51" s="34">
        <f>A50+1</f>
        <v>39</v>
      </c>
      <c r="B51" s="48" t="s">
        <v>176</v>
      </c>
      <c r="C51" s="49" t="s">
        <v>141</v>
      </c>
      <c r="D51" s="69">
        <v>8069900</v>
      </c>
      <c r="E51" s="56">
        <v>8085800</v>
      </c>
      <c r="F51" s="56">
        <v>8085500</v>
      </c>
    </row>
    <row r="52" spans="1:6" ht="39">
      <c r="A52" s="34"/>
      <c r="B52" s="53" t="s">
        <v>202</v>
      </c>
      <c r="C52" s="49" t="s">
        <v>203</v>
      </c>
      <c r="D52" s="69">
        <v>397900</v>
      </c>
      <c r="E52" s="59">
        <v>0</v>
      </c>
      <c r="F52" s="59">
        <v>0</v>
      </c>
    </row>
    <row r="53" spans="1:6" ht="15">
      <c r="A53" s="34">
        <f>A51+1</f>
        <v>40</v>
      </c>
      <c r="B53" s="48" t="s">
        <v>177</v>
      </c>
      <c r="C53" s="49" t="s">
        <v>196</v>
      </c>
      <c r="D53" s="69">
        <v>458111000</v>
      </c>
      <c r="E53" s="56">
        <v>482926000</v>
      </c>
      <c r="F53" s="56">
        <v>512866000</v>
      </c>
    </row>
    <row r="54" spans="1:6" ht="15">
      <c r="A54" s="34">
        <f t="shared" si="0"/>
        <v>41</v>
      </c>
      <c r="B54" s="54" t="s">
        <v>142</v>
      </c>
      <c r="C54" s="55" t="s">
        <v>100</v>
      </c>
      <c r="D54" s="60">
        <f>D12+D39</f>
        <v>1402863000</v>
      </c>
      <c r="E54" s="70">
        <f>E12+E39</f>
        <v>1271923300</v>
      </c>
      <c r="F54" s="70">
        <f>F12+F39</f>
        <v>1308862000</v>
      </c>
    </row>
    <row r="55" spans="1:4" ht="15">
      <c r="A55" s="35"/>
      <c r="B55" s="37"/>
      <c r="C55" s="36"/>
      <c r="D55" s="31"/>
    </row>
    <row r="56" spans="1:4" ht="15">
      <c r="A56" s="74" t="s">
        <v>199</v>
      </c>
      <c r="B56" s="74"/>
      <c r="C56" s="74"/>
      <c r="D56" s="66"/>
    </row>
    <row r="57" spans="1:4" ht="38.25" customHeight="1">
      <c r="A57" s="38"/>
      <c r="B57" s="75" t="s">
        <v>192</v>
      </c>
      <c r="C57" s="75"/>
      <c r="D57" s="65">
        <v>7047000</v>
      </c>
    </row>
    <row r="58" spans="1:4" ht="30.75" customHeight="1">
      <c r="A58" s="38"/>
      <c r="B58" s="75" t="s">
        <v>193</v>
      </c>
      <c r="C58" s="76"/>
      <c r="D58" s="65">
        <v>22435000</v>
      </c>
    </row>
    <row r="59" spans="1:4" ht="15">
      <c r="A59" s="74" t="s">
        <v>200</v>
      </c>
      <c r="B59" s="74"/>
      <c r="C59" s="74"/>
      <c r="D59" s="66"/>
    </row>
    <row r="60" spans="1:4" ht="49.5" customHeight="1">
      <c r="A60" s="38"/>
      <c r="B60" s="73" t="s">
        <v>182</v>
      </c>
      <c r="C60" s="73"/>
      <c r="D60" s="65">
        <v>306000</v>
      </c>
    </row>
    <row r="61" spans="1:4" ht="43.5" customHeight="1">
      <c r="A61" s="38"/>
      <c r="B61" s="73" t="s">
        <v>183</v>
      </c>
      <c r="C61" s="73"/>
      <c r="D61" s="65">
        <v>80851900</v>
      </c>
    </row>
    <row r="62" spans="1:4" ht="51.75" customHeight="1">
      <c r="A62" s="38"/>
      <c r="B62" s="73" t="s">
        <v>184</v>
      </c>
      <c r="C62" s="73"/>
      <c r="D62" s="65">
        <v>200</v>
      </c>
    </row>
    <row r="63" spans="1:4" ht="28.5" customHeight="1">
      <c r="A63" s="38"/>
      <c r="B63" s="73" t="s">
        <v>185</v>
      </c>
      <c r="C63" s="73"/>
      <c r="D63" s="65">
        <v>115200</v>
      </c>
    </row>
    <row r="64" spans="1:4" ht="51.75" customHeight="1">
      <c r="A64" s="38"/>
      <c r="B64" s="73" t="s">
        <v>186</v>
      </c>
      <c r="C64" s="73"/>
      <c r="D64" s="65">
        <v>30000</v>
      </c>
    </row>
    <row r="65" spans="1:4" ht="34.5" customHeight="1">
      <c r="A65" s="38"/>
      <c r="B65" s="73" t="s">
        <v>197</v>
      </c>
      <c r="C65" s="73"/>
      <c r="D65" s="65">
        <v>583700</v>
      </c>
    </row>
    <row r="66" spans="1:4" ht="60.75" customHeight="1">
      <c r="A66" s="38"/>
      <c r="B66" s="73" t="s">
        <v>187</v>
      </c>
      <c r="C66" s="73"/>
      <c r="D66" s="65">
        <v>890500</v>
      </c>
    </row>
    <row r="67" spans="1:4" ht="15">
      <c r="A67" s="74" t="s">
        <v>201</v>
      </c>
      <c r="B67" s="74"/>
      <c r="C67" s="74"/>
      <c r="D67" s="65"/>
    </row>
    <row r="68" spans="1:4" ht="60.75" customHeight="1">
      <c r="A68" s="38"/>
      <c r="B68" s="73" t="s">
        <v>188</v>
      </c>
      <c r="C68" s="73"/>
      <c r="D68" s="65">
        <v>353272000</v>
      </c>
    </row>
    <row r="69" spans="1:4" ht="45.75" customHeight="1">
      <c r="A69" s="38"/>
      <c r="B69" s="73" t="s">
        <v>198</v>
      </c>
      <c r="C69" s="73"/>
      <c r="D69" s="67">
        <v>104839000</v>
      </c>
    </row>
    <row r="70" spans="1:4" ht="15">
      <c r="A70" s="38"/>
      <c r="B70" s="64"/>
      <c r="C70" s="64"/>
      <c r="D70" s="65"/>
    </row>
    <row r="71" spans="1:4" ht="14.25" customHeight="1">
      <c r="A71" s="63"/>
      <c r="B71" s="68"/>
      <c r="C71" s="68"/>
      <c r="D71" s="67"/>
    </row>
    <row r="72" spans="1:4" ht="15">
      <c r="A72" s="22"/>
      <c r="B72" s="28"/>
      <c r="C72" s="28"/>
      <c r="D72" s="22"/>
    </row>
    <row r="73" spans="1:4" ht="15">
      <c r="A73" s="22"/>
      <c r="B73" s="23"/>
      <c r="C73" s="23"/>
      <c r="D73" s="24"/>
    </row>
    <row r="74" spans="1:4" ht="15">
      <c r="A74" s="22"/>
      <c r="B74" s="23"/>
      <c r="C74" s="23"/>
      <c r="D74" s="22"/>
    </row>
    <row r="75" spans="1:4" ht="15">
      <c r="A75" s="22"/>
      <c r="B75" s="23"/>
      <c r="C75" s="22"/>
      <c r="D75" s="22"/>
    </row>
    <row r="76" spans="1:4" ht="15">
      <c r="A76" s="22"/>
      <c r="B76" s="23"/>
      <c r="C76" s="23"/>
      <c r="D76" s="22"/>
    </row>
    <row r="77" spans="1:4" ht="15">
      <c r="A77" s="22"/>
      <c r="B77" s="23"/>
      <c r="C77" s="23"/>
      <c r="D77" s="25"/>
    </row>
    <row r="78" spans="1:4" ht="15">
      <c r="A78" s="22"/>
      <c r="B78" s="29"/>
      <c r="C78" s="29"/>
      <c r="D78" s="22"/>
    </row>
    <row r="79" spans="1:4" ht="15">
      <c r="A79" s="22"/>
      <c r="B79" s="27"/>
      <c r="C79" s="27"/>
      <c r="D79" s="25"/>
    </row>
    <row r="80" spans="1:4" ht="19.5" customHeight="1">
      <c r="A80" s="22"/>
      <c r="B80" s="30"/>
      <c r="C80" s="30"/>
      <c r="D80" s="26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  <row r="94" spans="1:4" ht="15">
      <c r="A94" s="22"/>
      <c r="B94" s="22"/>
      <c r="C94" s="22"/>
      <c r="D94" s="22"/>
    </row>
    <row r="95" spans="1:4" ht="15">
      <c r="A95" s="22"/>
      <c r="B95" s="22"/>
      <c r="C95" s="22"/>
      <c r="D95" s="22"/>
    </row>
    <row r="96" spans="1:4" ht="15">
      <c r="A96" s="22"/>
      <c r="B96" s="22"/>
      <c r="C96" s="22"/>
      <c r="D96" s="22"/>
    </row>
    <row r="97" spans="1:4" ht="15">
      <c r="A97" s="22"/>
      <c r="B97" s="22"/>
      <c r="C97" s="22"/>
      <c r="D97" s="22"/>
    </row>
    <row r="98" spans="1:4" ht="15">
      <c r="A98" s="22"/>
      <c r="B98" s="22"/>
      <c r="C98" s="22"/>
      <c r="D98" s="22"/>
    </row>
    <row r="99" spans="1:4" ht="15">
      <c r="A99" s="22"/>
      <c r="B99" s="22"/>
      <c r="C99" s="22"/>
      <c r="D99" s="22"/>
    </row>
    <row r="100" spans="1:4" ht="15">
      <c r="A100" s="22"/>
      <c r="B100" s="22"/>
      <c r="C100" s="22"/>
      <c r="D100" s="22"/>
    </row>
    <row r="101" spans="1:4" ht="15">
      <c r="A101" s="22"/>
      <c r="B101" s="22"/>
      <c r="C101" s="22"/>
      <c r="D101" s="22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</sheetData>
  <sheetProtection password="CC7B" sheet="1" objects="1" scenarios="1" selectLockedCells="1" selectUnlockedCells="1"/>
  <mergeCells count="24">
    <mergeCell ref="B7:F7"/>
    <mergeCell ref="C1:F1"/>
    <mergeCell ref="C2:F2"/>
    <mergeCell ref="C4:F4"/>
    <mergeCell ref="C3:D3"/>
    <mergeCell ref="C5:D5"/>
    <mergeCell ref="A56:C56"/>
    <mergeCell ref="B57:C57"/>
    <mergeCell ref="D9:F9"/>
    <mergeCell ref="A9:A10"/>
    <mergeCell ref="B9:B10"/>
    <mergeCell ref="C9:C10"/>
    <mergeCell ref="B58:C58"/>
    <mergeCell ref="A59:C59"/>
    <mergeCell ref="B60:C60"/>
    <mergeCell ref="B61:C61"/>
    <mergeCell ref="B62:C62"/>
    <mergeCell ref="B63:C63"/>
    <mergeCell ref="B66:C66"/>
    <mergeCell ref="A67:C67"/>
    <mergeCell ref="B64:C64"/>
    <mergeCell ref="B65:C65"/>
    <mergeCell ref="B68:C68"/>
    <mergeCell ref="B69:C69"/>
  </mergeCells>
  <printOptions/>
  <pageMargins left="0.7480314960629921" right="0.3937007874015748" top="0.15748031496062992" bottom="0.4724409448818898" header="0.31496062992125984" footer="0.35433070866141736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2019-12-20T03:45:03Z</cp:lastPrinted>
  <dcterms:created xsi:type="dcterms:W3CDTF">2002-02-14T09:43:26Z</dcterms:created>
  <dcterms:modified xsi:type="dcterms:W3CDTF">2019-12-20T03:45:21Z</dcterms:modified>
  <cp:category/>
  <cp:version/>
  <cp:contentType/>
  <cp:contentStatus/>
</cp:coreProperties>
</file>