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<sst xmlns="http://schemas.openxmlformats.org/spreadsheetml/2006/main" count="261" uniqueCount="256">
  <si>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</si>
  <si>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</si>
  <si>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</si>
  <si>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</si>
  <si>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</si>
  <si>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</si>
  <si>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</si>
  <si>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</si>
  <si>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</si>
  <si>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</si>
  <si>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</si>
  <si>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</si>
  <si>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</si>
  <si>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</si>
  <si>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</si>
  <si>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</si>
  <si>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</si>
  <si>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</si>
  <si>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</si>
  <si>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</si>
  <si>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</si>
  <si>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</si>
  <si>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</si>
  <si>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</si>
  <si>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</si>
  <si>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</si>
  <si>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</si>
  <si>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</si>
  <si>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</si>
  <si>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</si>
  <si>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</si>
  <si>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</si>
  <si>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</si>
  <si>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</si>
  <si>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</si>
  <si>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</si>
  <si>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</si>
  <si>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</si>
  <si>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</si>
  <si>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</si>
  <si>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</si>
  <si>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</si>
  <si>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</si>
  <si>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</si>
  <si>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</si>
  <si>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</si>
  <si>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</si>
  <si>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</si>
  <si>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</si>
  <si>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</si>
  <si>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</si>
  <si>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</si>
  <si>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</si>
  <si>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</si>
  <si>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</si>
  <si>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</si>
  <si>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</si>
  <si>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</si>
  <si>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</si>
  <si>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</si>
  <si>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</si>
  <si>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</si>
  <si>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</si>
  <si>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</si>
  <si>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</si>
  <si>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</si>
  <si>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</si>
  <si>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</si>
  <si>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</si>
  <si>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</si>
  <si>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</si>
  <si>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</si>
  <si>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</si>
  <si>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</si>
  <si>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</si>
  <si>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</si>
  <si>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</si>
  <si>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</si>
  <si>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</si>
  <si>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</si>
  <si>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</si>
  <si>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</si>
  <si>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</si>
  <si>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</si>
  <si>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</si>
  <si>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</si>
  <si>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</si>
  <si>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</si>
  <si>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</si>
  <si>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</si>
  <si>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</si>
  <si>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</si>
  <si>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</si>
  <si>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</si>
  <si>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</si>
  <si>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</si>
  <si>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</si>
  <si>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</si>
  <si>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</si>
  <si>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</si>
  <si>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</si>
  <si>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</si>
  <si>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</si>
  <si>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</si>
  <si>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</si>
  <si>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</si>
  <si>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</si>
  <si>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</si>
  <si>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</si>
  <si>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</si>
  <si>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</si>
  <si>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</si>
  <si>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</si>
  <si>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</si>
  <si>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</si>
  <si>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</si>
  <si>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</si>
  <si>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</si>
  <si>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</si>
  <si>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</si>
  <si>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</si>
  <si>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</si>
  <si>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</si>
  <si>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</si>
  <si>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</si>
  <si>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</si>
  <si>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</si>
  <si>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</si>
  <si>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</si>
  <si>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</si>
  <si>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</si>
  <si>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</si>
  <si>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</si>
  <si>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</si>
  <si>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</si>
  <si>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</si>
  <si>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</si>
  <si>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</si>
  <si>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</si>
  <si>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</si>
  <si>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</si>
  <si>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</si>
  <si>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</si>
  <si>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</si>
  <si>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</si>
  <si>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</si>
  <si>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</si>
  <si>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</si>
  <si>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</si>
  <si>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</si>
  <si>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</si>
  <si>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</si>
  <si>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</si>
  <si>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</si>
  <si>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</si>
  <si>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</si>
  <si>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</si>
  <si>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000 1 03 02000 01 0000 000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</si>
  <si>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</si>
  <si>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</si>
  <si>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</si>
  <si>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</si>
  <si>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</si>
  <si>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</si>
  <si>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</si>
  <si>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</si>
  <si>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</si>
  <si>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</si>
  <si>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</si>
  <si>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</si>
  <si>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</si>
  <si>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</si>
  <si>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6)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</si>
  <si>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</si>
  <si>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</si>
  <si>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</si>
  <si>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</si>
  <si>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</si>
  <si>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</si>
  <si>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</si>
  <si>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</si>
  <si>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</si>
  <si>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</si>
  <si>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</si>
  <si>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</si>
  <si>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</si>
  <si>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Свод доходов бюджета МО Красноуфимский округ на 2019 год</t>
  </si>
  <si>
    <t>8) субвенции на осуществление государственного полномочия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</si>
  <si>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</si>
  <si>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</si>
  <si>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</si>
  <si>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</si>
  <si>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</si>
  <si>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000 2 02 30022 04 0000 150</t>
  </si>
  <si>
    <t>000 2 02 30024 04 0000 150</t>
  </si>
  <si>
    <t>000 2 02 35118 04 0000 150</t>
  </si>
  <si>
    <t xml:space="preserve">000 2 02 35120 04 0000 150
</t>
  </si>
  <si>
    <t>000 2 02 35250 04 0000 150</t>
  </si>
  <si>
    <t>000 2 02 39999 04 0000 150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</si>
  <si>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</si>
  <si>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 xml:space="preserve">0002 02 35462 04 0000 150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</si>
  <si>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</si>
  <si>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 xml:space="preserve">000 2 02 49999 04 0000 150
</t>
  </si>
  <si>
    <t>&lt;5*&gt; Примечание. В данной строке отражены поступления в виде :</t>
  </si>
  <si>
    <t>1) межбюджетного трансферта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</si>
  <si>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2)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</si>
  <si>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4) субсидии на разработку документации по планировке территории</t>
  </si>
  <si>
    <t>5)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выполнение комплексныъ кадастровых работ</t>
  </si>
  <si>
    <t>Иные межбюджетные трансферты</t>
  </si>
  <si>
    <t>000 2 02 40000 00 0000 150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</si>
  <si>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</si>
  <si>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</si>
  <si>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6) субсидии на реализацию муниципальных программ по энергосбережению и повышению энергетической эффективности</t>
  </si>
  <si>
    <t>000 2 02 25016 04 0000 150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</si>
  <si>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</si>
  <si>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</si>
  <si>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</si>
  <si>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7) субсидии на капитальный ремонт,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</si>
  <si>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 xml:space="preserve">8) cубсидии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(за счет средств областного бюджета)
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</si>
  <si>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</si>
  <si>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</si>
  <si>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городских округов на реализацию мероприятий по обеспечению жильем молодых семей
</t>
  </si>
  <si>
    <t>000 2 02 25497 04 0000 150</t>
  </si>
  <si>
    <t>9) субсидии на полготовку молодых граждан к военной службе в 2019 году</t>
  </si>
  <si>
    <t>3) межбюджетного трансферта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</si>
  <si>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>000 2 02 25567 04 0000 150</t>
  </si>
  <si>
    <t xml:space="preserve">Субсидии бюджетам городских округов на обеспечение устойчивого развития сельских территорий
</t>
  </si>
  <si>
    <t>10) субсидии на улучшение жилищных условий граждан, проживающих в сельской местности, в том числе молодых семей и  и молодых специалистов</t>
  </si>
  <si>
    <t>11) субсидии на развитие газификации в сельской местности (газификация с. Ключики)</t>
  </si>
  <si>
    <t>000 2 02 25519 04 0000 150</t>
  </si>
  <si>
    <t xml:space="preserve">000 1 08 00000 00 0000 000
</t>
  </si>
  <si>
    <t xml:space="preserve">ГОСУДАРСТВЕННАЯ ПОШЛИНА
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</si>
  <si>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</si>
  <si>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</si>
  <si>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000 1 16 32000 00 0000 140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</si>
  <si>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</si>
  <si>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>Субсидия бюджетам городских округов на поддержку отрасли культуры  &lt;2*&gt;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</si>
  <si>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</si>
  <si>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</si>
  <si>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</si>
  <si>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 xml:space="preserve">Прочие межбюджетные трансферты, передаваемые бюджетам городских округов  &lt;6*&gt;
</t>
  </si>
  <si>
    <t>&lt;6*&gt; Примечание. В данной строке отражены поступления в виде :</t>
  </si>
  <si>
    <t>1) субсидии на выплату денежного поощрения лучшим работникам муниципальных учреждений культуры, находящихся на территориях сельских поселений Свердловской области</t>
  </si>
  <si>
    <t xml:space="preserve">2) субсидии на выплату денежного поощрения лучшим муниципальным учреждениям культуры, находящимся на территориях сельских поселений СО, и лучшим работникам муниципальных учреждений культуры, находящихся на территориях сельских поселений Свердловской области </t>
  </si>
  <si>
    <t>3)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</si>
  <si>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&lt;2*&gt; Примечание. В данной строке отражены поступления в виде :</t>
  </si>
  <si>
    <t>4) межбюджетного трансферта на приобретение оборудования для устройства детской площадки, уличных тренажеров для занятий воркаутом и игрового комплекса.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</si>
  <si>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</si>
  <si>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</si>
  <si>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5) межбюджетного трансферта на приобретение оборудования для обустройства детских площадок в п. Березовая роща и д. Калиновка</t>
  </si>
  <si>
    <t xml:space="preserve">000 2 02 20077 04 0000 150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</si>
  <si>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</si>
  <si>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12) субсидии на организацию деятельности по сбору (в том числе раздельному сбору), транспортированию, обрабртке, утилизации, обезвреживанию и захоронению твердых коммунальных отходов</t>
  </si>
  <si>
    <t xml:space="preserve">13) субсидии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
</t>
  </si>
  <si>
    <t>2)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</si>
  <si>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от  12.12.2019 г. № 183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</si>
</sst>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sz val="11"/>
      <color indexed="8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top" wrapText="1"/>
    </xf>
    <xf numFmtId="171" fontId="10" fillId="0" borderId="10" xfId="60" applyFont="1" applyFill="1" applyBorder="1" applyAlignment="1">
      <alignment horizontal="center" vertical="top" wrapText="1" readingOrder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/>
    </xf>
    <xf numFmtId="171" fontId="11" fillId="0" borderId="10" xfId="60" applyFont="1" applyFill="1" applyBorder="1" applyAlignment="1">
      <alignment horizontal="center" vertical="top" wrapText="1" readingOrder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10" fillId="0" borderId="0" xfId="60" applyNumberFormat="1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/>
    </xf>
    <xf numFmtId="4" fontId="11" fillId="0" borderId="0" xfId="60" applyNumberFormat="1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71" t="s">
        <v>34</v>
      </c>
      <c r="C1" s="71"/>
    </row>
    <row r="2" spans="2:3" ht="15.75">
      <c r="B2" s="71" t="s">
        <v>33</v>
      </c>
      <c r="C2" s="71"/>
    </row>
    <row r="3" spans="2:3" ht="15.75">
      <c r="B3" s="71" t="s">
        <v>38</v>
      </c>
      <c r="C3" s="71"/>
    </row>
    <row r="4" spans="2:3" ht="15.75">
      <c r="B4" s="71" t="s">
        <v>40</v>
      </c>
      <c r="C4" s="71"/>
    </row>
    <row r="5" spans="2:3" ht="15.75">
      <c r="B5" s="16"/>
      <c r="C5" s="14"/>
    </row>
    <row r="6" spans="1:3" ht="15.75">
      <c r="A6" s="70" t="s">
        <v>39</v>
      </c>
      <c r="B6" s="70"/>
      <c r="C6" s="70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SheetLayoutView="100" zoomScalePageLayoutView="0" workbookViewId="0" topLeftCell="A30">
      <selection activeCell="E39" sqref="E1:E16384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5.375" style="0" customWidth="1"/>
    <col min="5" max="5" width="12.75390625" style="0" hidden="1" customWidth="1"/>
    <col min="6" max="6" width="11.25390625" style="0" customWidth="1"/>
    <col min="7" max="7" width="8.75390625" style="0" customWidth="1"/>
  </cols>
  <sheetData>
    <row r="1" spans="1:5" ht="15.75">
      <c r="A1" s="28"/>
      <c r="B1" s="32"/>
      <c r="C1" s="74" t="s">
        <v>167</v>
      </c>
      <c r="D1" s="74"/>
      <c r="E1" s="33"/>
    </row>
    <row r="2" spans="1:5" ht="14.25" customHeight="1">
      <c r="A2" s="28"/>
      <c r="B2" s="32"/>
      <c r="C2" s="74" t="s">
        <v>166</v>
      </c>
      <c r="D2" s="74"/>
      <c r="E2" s="33"/>
    </row>
    <row r="3" spans="1:5" ht="13.5" customHeight="1">
      <c r="A3" s="28"/>
      <c r="B3" s="32"/>
      <c r="C3" s="74" t="s">
        <v>255</v>
      </c>
      <c r="D3" s="74"/>
      <c r="E3" s="33"/>
    </row>
    <row r="4" spans="1:5" ht="0.75" customHeight="1">
      <c r="A4" s="28"/>
      <c r="B4" s="32"/>
      <c r="C4" s="74"/>
      <c r="D4" s="74"/>
      <c r="E4" s="33"/>
    </row>
    <row r="5" spans="1:5" ht="0" customHeight="1" hidden="1">
      <c r="A5" s="28"/>
      <c r="B5" s="32"/>
      <c r="C5" s="33"/>
      <c r="D5" s="34"/>
      <c r="E5" s="34"/>
    </row>
    <row r="6" spans="1:5" ht="15.75">
      <c r="A6" s="28"/>
      <c r="B6" s="77" t="s">
        <v>186</v>
      </c>
      <c r="C6" s="77"/>
      <c r="D6" s="77"/>
      <c r="E6" s="62"/>
    </row>
    <row r="7" spans="1:5" ht="12" customHeight="1">
      <c r="A7" s="28"/>
      <c r="B7" s="28"/>
      <c r="C7" s="28"/>
      <c r="D7" s="28"/>
      <c r="E7" s="28"/>
    </row>
    <row r="8" spans="1:6" s="37" customFormat="1" ht="42" customHeight="1">
      <c r="A8" s="35" t="s">
        <v>99</v>
      </c>
      <c r="B8" s="35" t="s">
        <v>100</v>
      </c>
      <c r="C8" s="36" t="s">
        <v>27</v>
      </c>
      <c r="D8" s="35" t="s">
        <v>102</v>
      </c>
      <c r="E8" s="63"/>
      <c r="F8" s="64"/>
    </row>
    <row r="9" spans="1:6" ht="15.75">
      <c r="A9" s="38" t="s">
        <v>108</v>
      </c>
      <c r="B9" s="39" t="s">
        <v>109</v>
      </c>
      <c r="C9" s="40" t="s">
        <v>110</v>
      </c>
      <c r="D9" s="41">
        <v>4</v>
      </c>
      <c r="E9" s="65"/>
      <c r="F9" s="66"/>
    </row>
    <row r="10" spans="1:6" ht="15.75">
      <c r="A10" s="42" t="s">
        <v>108</v>
      </c>
      <c r="B10" s="42" t="s">
        <v>111</v>
      </c>
      <c r="C10" s="43" t="s">
        <v>112</v>
      </c>
      <c r="D10" s="44">
        <f>D11+D13+D15+D20+D23+D25+D29+D31+D34+D38</f>
        <v>245552000</v>
      </c>
      <c r="E10" s="67"/>
      <c r="F10" s="66"/>
    </row>
    <row r="11" spans="1:6" ht="15.75">
      <c r="A11" s="45">
        <f>A10+1</f>
        <v>2</v>
      </c>
      <c r="B11" s="42" t="s">
        <v>113</v>
      </c>
      <c r="C11" s="43" t="s">
        <v>114</v>
      </c>
      <c r="D11" s="44">
        <f>D12</f>
        <v>136809000</v>
      </c>
      <c r="E11" s="67"/>
      <c r="F11" s="66"/>
    </row>
    <row r="12" spans="1:6" ht="15.75">
      <c r="A12" s="45">
        <f>A11+1</f>
        <v>3</v>
      </c>
      <c r="B12" s="42" t="s">
        <v>115</v>
      </c>
      <c r="C12" s="43" t="s">
        <v>97</v>
      </c>
      <c r="D12" s="44">
        <v>136809000</v>
      </c>
      <c r="E12" s="67"/>
      <c r="F12" s="66"/>
    </row>
    <row r="13" spans="1:6" ht="25.5">
      <c r="A13" s="45">
        <f aca="true" t="shared" si="0" ref="A13:A67">A12+1</f>
        <v>4</v>
      </c>
      <c r="B13" s="42" t="s">
        <v>155</v>
      </c>
      <c r="C13" s="43" t="s">
        <v>156</v>
      </c>
      <c r="D13" s="44">
        <f>D14</f>
        <v>50966000</v>
      </c>
      <c r="E13" s="67"/>
      <c r="F13" s="66"/>
    </row>
    <row r="14" spans="1:6" ht="25.5">
      <c r="A14" s="45">
        <f t="shared" si="0"/>
        <v>5</v>
      </c>
      <c r="B14" s="42" t="s">
        <v>157</v>
      </c>
      <c r="C14" s="43" t="s">
        <v>160</v>
      </c>
      <c r="D14" s="44">
        <v>50966000</v>
      </c>
      <c r="E14" s="67"/>
      <c r="F14" s="66"/>
    </row>
    <row r="15" spans="1:6" ht="15.75">
      <c r="A15" s="45">
        <f t="shared" si="0"/>
        <v>6</v>
      </c>
      <c r="B15" s="42" t="s">
        <v>116</v>
      </c>
      <c r="C15" s="43" t="s">
        <v>117</v>
      </c>
      <c r="D15" s="44">
        <f>D16+D17+D18+D19</f>
        <v>8638000</v>
      </c>
      <c r="E15" s="67"/>
      <c r="F15" s="66"/>
    </row>
    <row r="16" spans="1:7" ht="25.5">
      <c r="A16" s="45">
        <f t="shared" si="0"/>
        <v>7</v>
      </c>
      <c r="B16" s="42" t="s">
        <v>174</v>
      </c>
      <c r="C16" s="43" t="s">
        <v>165</v>
      </c>
      <c r="D16" s="44">
        <v>4640000</v>
      </c>
      <c r="E16" s="68">
        <v>540000</v>
      </c>
      <c r="F16" s="68"/>
      <c r="G16" s="31"/>
    </row>
    <row r="17" spans="1:7" ht="15.75">
      <c r="A17" s="45">
        <f t="shared" si="0"/>
        <v>8</v>
      </c>
      <c r="B17" s="42" t="s">
        <v>118</v>
      </c>
      <c r="C17" s="46" t="s">
        <v>96</v>
      </c>
      <c r="D17" s="44">
        <v>3097000</v>
      </c>
      <c r="E17" s="67"/>
      <c r="F17" s="68"/>
      <c r="G17" s="31"/>
    </row>
    <row r="18" spans="1:7" ht="15.75">
      <c r="A18" s="45">
        <f t="shared" si="0"/>
        <v>9</v>
      </c>
      <c r="B18" s="42" t="s">
        <v>149</v>
      </c>
      <c r="C18" s="43" t="s">
        <v>16</v>
      </c>
      <c r="D18" s="44">
        <v>366000</v>
      </c>
      <c r="E18" s="67">
        <v>51000</v>
      </c>
      <c r="F18" s="68"/>
      <c r="G18" s="31"/>
    </row>
    <row r="19" spans="1:6" ht="25.5">
      <c r="A19" s="45">
        <f t="shared" si="0"/>
        <v>10</v>
      </c>
      <c r="B19" s="42" t="s">
        <v>150</v>
      </c>
      <c r="C19" s="43" t="s">
        <v>151</v>
      </c>
      <c r="D19" s="44">
        <v>535000</v>
      </c>
      <c r="E19" s="67">
        <v>200000</v>
      </c>
      <c r="F19" s="68"/>
    </row>
    <row r="20" spans="1:6" ht="15.75">
      <c r="A20" s="45">
        <f t="shared" si="0"/>
        <v>11</v>
      </c>
      <c r="B20" s="42" t="s">
        <v>119</v>
      </c>
      <c r="C20" s="43" t="s">
        <v>120</v>
      </c>
      <c r="D20" s="44">
        <f>D21+D22</f>
        <v>22039000</v>
      </c>
      <c r="E20" s="67"/>
      <c r="F20" s="68"/>
    </row>
    <row r="21" spans="1:7" ht="15.75">
      <c r="A21" s="45">
        <f t="shared" si="0"/>
        <v>12</v>
      </c>
      <c r="B21" s="42" t="s">
        <v>121</v>
      </c>
      <c r="C21" s="47" t="s">
        <v>35</v>
      </c>
      <c r="D21" s="44">
        <v>8774000</v>
      </c>
      <c r="E21" s="67">
        <v>1472000</v>
      </c>
      <c r="F21" s="68"/>
      <c r="G21" s="31"/>
    </row>
    <row r="22" spans="1:6" ht="15.75">
      <c r="A22" s="45">
        <f t="shared" si="0"/>
        <v>13</v>
      </c>
      <c r="B22" s="42" t="s">
        <v>122</v>
      </c>
      <c r="C22" s="47" t="s">
        <v>3</v>
      </c>
      <c r="D22" s="44">
        <v>13265000</v>
      </c>
      <c r="E22" s="67">
        <v>442000</v>
      </c>
      <c r="F22" s="68"/>
    </row>
    <row r="23" spans="1:6" ht="32.25" customHeight="1">
      <c r="A23" s="45">
        <f t="shared" si="0"/>
        <v>14</v>
      </c>
      <c r="B23" s="48" t="s">
        <v>230</v>
      </c>
      <c r="C23" s="46" t="s">
        <v>231</v>
      </c>
      <c r="D23" s="44">
        <f>D24</f>
        <v>20000</v>
      </c>
      <c r="E23" s="67"/>
      <c r="F23" s="68"/>
    </row>
    <row r="24" spans="1:6" ht="39.75" customHeight="1">
      <c r="A24" s="45">
        <f t="shared" si="0"/>
        <v>15</v>
      </c>
      <c r="B24" s="49" t="s">
        <v>232</v>
      </c>
      <c r="C24" s="50" t="s">
        <v>233</v>
      </c>
      <c r="D24" s="44">
        <v>20000</v>
      </c>
      <c r="E24" s="67"/>
      <c r="F24" s="68"/>
    </row>
    <row r="25" spans="1:6" ht="38.25">
      <c r="A25" s="45">
        <f t="shared" si="0"/>
        <v>16</v>
      </c>
      <c r="B25" s="42" t="s">
        <v>123</v>
      </c>
      <c r="C25" s="43" t="s">
        <v>124</v>
      </c>
      <c r="D25" s="44">
        <f>SUM(D26:D28)</f>
        <v>10469000</v>
      </c>
      <c r="E25" s="67"/>
      <c r="F25" s="66"/>
    </row>
    <row r="26" spans="1:6" ht="25.5">
      <c r="A26" s="45">
        <f t="shared" si="0"/>
        <v>17</v>
      </c>
      <c r="B26" s="42" t="s">
        <v>168</v>
      </c>
      <c r="C26" s="43" t="s">
        <v>169</v>
      </c>
      <c r="D26" s="44">
        <v>134000</v>
      </c>
      <c r="E26" s="67"/>
      <c r="F26" s="66"/>
    </row>
    <row r="27" spans="1:6" ht="66.75" customHeight="1">
      <c r="A27" s="45">
        <f t="shared" si="0"/>
        <v>18</v>
      </c>
      <c r="B27" s="42" t="s">
        <v>125</v>
      </c>
      <c r="C27" s="43" t="s">
        <v>162</v>
      </c>
      <c r="D27" s="44">
        <v>10150000</v>
      </c>
      <c r="E27" s="67">
        <v>396000</v>
      </c>
      <c r="F27" s="68"/>
    </row>
    <row r="28" spans="1:6" ht="63.75">
      <c r="A28" s="45">
        <f t="shared" si="0"/>
        <v>19</v>
      </c>
      <c r="B28" s="42" t="s">
        <v>126</v>
      </c>
      <c r="C28" s="43" t="s">
        <v>127</v>
      </c>
      <c r="D28" s="44">
        <v>185000</v>
      </c>
      <c r="E28" s="67">
        <v>-105000</v>
      </c>
      <c r="F28" s="68"/>
    </row>
    <row r="29" spans="1:6" ht="15.75">
      <c r="A29" s="45">
        <f t="shared" si="0"/>
        <v>20</v>
      </c>
      <c r="B29" s="42" t="s">
        <v>128</v>
      </c>
      <c r="C29" s="43" t="s">
        <v>129</v>
      </c>
      <c r="D29" s="44">
        <f>D30</f>
        <v>20000</v>
      </c>
      <c r="E29" s="67"/>
      <c r="F29" s="66"/>
    </row>
    <row r="30" spans="1:6" ht="15.75">
      <c r="A30" s="45">
        <f t="shared" si="0"/>
        <v>21</v>
      </c>
      <c r="B30" s="42" t="s">
        <v>130</v>
      </c>
      <c r="C30" s="43" t="s">
        <v>98</v>
      </c>
      <c r="D30" s="44">
        <v>20000</v>
      </c>
      <c r="E30" s="67">
        <v>-1000</v>
      </c>
      <c r="F30" s="68"/>
    </row>
    <row r="31" spans="1:6" ht="25.5">
      <c r="A31" s="45">
        <f t="shared" si="0"/>
        <v>22</v>
      </c>
      <c r="B31" s="42" t="s">
        <v>131</v>
      </c>
      <c r="C31" s="43" t="s">
        <v>161</v>
      </c>
      <c r="D31" s="44">
        <f>D32+D33</f>
        <v>12565000</v>
      </c>
      <c r="E31" s="67"/>
      <c r="F31" s="68"/>
    </row>
    <row r="32" spans="1:6" ht="15.75">
      <c r="A32" s="45">
        <f t="shared" si="0"/>
        <v>23</v>
      </c>
      <c r="B32" s="42" t="s">
        <v>152</v>
      </c>
      <c r="C32" s="43" t="s">
        <v>132</v>
      </c>
      <c r="D32" s="44">
        <v>11684000</v>
      </c>
      <c r="E32" s="67">
        <v>-344000</v>
      </c>
      <c r="F32" s="68"/>
    </row>
    <row r="33" spans="1:6" ht="15.75">
      <c r="A33" s="45">
        <f t="shared" si="0"/>
        <v>24</v>
      </c>
      <c r="B33" s="42" t="s">
        <v>133</v>
      </c>
      <c r="C33" s="43" t="s">
        <v>107</v>
      </c>
      <c r="D33" s="44">
        <v>881000</v>
      </c>
      <c r="E33" s="67">
        <v>-1000</v>
      </c>
      <c r="F33" s="68"/>
    </row>
    <row r="34" spans="1:6" ht="25.5">
      <c r="A34" s="45">
        <f t="shared" si="0"/>
        <v>25</v>
      </c>
      <c r="B34" s="42" t="s">
        <v>134</v>
      </c>
      <c r="C34" s="43" t="s">
        <v>135</v>
      </c>
      <c r="D34" s="44">
        <f>D35+D36+D37</f>
        <v>1941000</v>
      </c>
      <c r="E34" s="67"/>
      <c r="F34" s="66"/>
    </row>
    <row r="35" spans="1:6" ht="15.75">
      <c r="A35" s="45">
        <f t="shared" si="0"/>
        <v>26</v>
      </c>
      <c r="B35" s="42" t="s">
        <v>136</v>
      </c>
      <c r="C35" s="46" t="s">
        <v>106</v>
      </c>
      <c r="D35" s="44">
        <v>30000</v>
      </c>
      <c r="E35" s="67">
        <v>-70000</v>
      </c>
      <c r="F35" s="68"/>
    </row>
    <row r="36" spans="1:6" ht="63.75">
      <c r="A36" s="45">
        <f t="shared" si="0"/>
        <v>27</v>
      </c>
      <c r="B36" s="42" t="s">
        <v>137</v>
      </c>
      <c r="C36" s="43" t="s">
        <v>175</v>
      </c>
      <c r="D36" s="44">
        <v>892000</v>
      </c>
      <c r="E36" s="67">
        <v>-128000</v>
      </c>
      <c r="F36" s="68"/>
    </row>
    <row r="37" spans="1:6" ht="25.5">
      <c r="A37" s="45">
        <f t="shared" si="0"/>
        <v>28</v>
      </c>
      <c r="B37" s="42" t="s">
        <v>138</v>
      </c>
      <c r="C37" s="43" t="s">
        <v>176</v>
      </c>
      <c r="D37" s="44">
        <v>1019000</v>
      </c>
      <c r="E37" s="67">
        <v>19000</v>
      </c>
      <c r="F37" s="68"/>
    </row>
    <row r="38" spans="1:6" ht="15.75">
      <c r="A38" s="45">
        <f t="shared" si="0"/>
        <v>29</v>
      </c>
      <c r="B38" s="42" t="s">
        <v>139</v>
      </c>
      <c r="C38" s="43" t="s">
        <v>140</v>
      </c>
      <c r="D38" s="44">
        <f>SUM(D39:D42)</f>
        <v>2085000</v>
      </c>
      <c r="E38" s="67"/>
      <c r="F38" s="68"/>
    </row>
    <row r="39" spans="1:6" ht="45" customHeight="1">
      <c r="A39" s="45">
        <f t="shared" si="0"/>
        <v>30</v>
      </c>
      <c r="B39" s="49" t="s">
        <v>234</v>
      </c>
      <c r="C39" s="43" t="s">
        <v>235</v>
      </c>
      <c r="D39" s="44">
        <v>146000</v>
      </c>
      <c r="E39" s="67">
        <v>10000</v>
      </c>
      <c r="F39" s="68"/>
    </row>
    <row r="40" spans="1:6" ht="50.25" customHeight="1">
      <c r="A40" s="45"/>
      <c r="B40" s="49" t="s">
        <v>247</v>
      </c>
      <c r="C40" s="43" t="s">
        <v>248</v>
      </c>
      <c r="D40" s="44">
        <v>62000</v>
      </c>
      <c r="E40" s="67"/>
      <c r="F40" s="68"/>
    </row>
    <row r="41" spans="1:6" ht="29.25" customHeight="1">
      <c r="A41" s="45">
        <f>A39+1</f>
        <v>31</v>
      </c>
      <c r="B41" s="42" t="s">
        <v>153</v>
      </c>
      <c r="C41" s="43" t="s">
        <v>154</v>
      </c>
      <c r="D41" s="44">
        <v>19000</v>
      </c>
      <c r="E41" s="67">
        <v>-8000</v>
      </c>
      <c r="F41" s="68"/>
    </row>
    <row r="42" spans="1:6" ht="25.5">
      <c r="A42" s="45">
        <f t="shared" si="0"/>
        <v>32</v>
      </c>
      <c r="B42" s="42" t="s">
        <v>141</v>
      </c>
      <c r="C42" s="43" t="s">
        <v>37</v>
      </c>
      <c r="D42" s="44">
        <v>1858000</v>
      </c>
      <c r="E42" s="67">
        <v>1194000</v>
      </c>
      <c r="F42" s="68"/>
    </row>
    <row r="43" spans="1:6" ht="15.75">
      <c r="A43" s="45">
        <f t="shared" si="0"/>
        <v>33</v>
      </c>
      <c r="B43" s="42" t="s">
        <v>142</v>
      </c>
      <c r="C43" s="43" t="s">
        <v>143</v>
      </c>
      <c r="D43" s="44">
        <f>D44</f>
        <v>1153674571</v>
      </c>
      <c r="E43" s="67"/>
      <c r="F43" s="66"/>
    </row>
    <row r="44" spans="1:6" ht="26.25" customHeight="1">
      <c r="A44" s="45">
        <f t="shared" si="0"/>
        <v>34</v>
      </c>
      <c r="B44" s="42" t="s">
        <v>144</v>
      </c>
      <c r="C44" s="43" t="s">
        <v>145</v>
      </c>
      <c r="D44" s="44">
        <f>D45+D47+D57+D65</f>
        <v>1153674571</v>
      </c>
      <c r="E44" s="67"/>
      <c r="F44" s="66"/>
    </row>
    <row r="45" spans="1:6" ht="25.5" customHeight="1">
      <c r="A45" s="45">
        <f t="shared" si="0"/>
        <v>35</v>
      </c>
      <c r="B45" s="42" t="s">
        <v>188</v>
      </c>
      <c r="C45" s="43" t="s">
        <v>170</v>
      </c>
      <c r="D45" s="44">
        <f>SUM(D46:D46)</f>
        <v>230787000</v>
      </c>
      <c r="E45" s="67"/>
      <c r="F45" s="66"/>
    </row>
    <row r="46" spans="1:6" ht="26.25" customHeight="1">
      <c r="A46" s="45">
        <f t="shared" si="0"/>
        <v>36</v>
      </c>
      <c r="B46" s="42" t="s">
        <v>189</v>
      </c>
      <c r="C46" s="43" t="s">
        <v>148</v>
      </c>
      <c r="D46" s="44">
        <v>230787000</v>
      </c>
      <c r="E46" s="67"/>
      <c r="F46" s="66"/>
    </row>
    <row r="47" spans="1:6" ht="25.5">
      <c r="A47" s="45">
        <f t="shared" si="0"/>
        <v>37</v>
      </c>
      <c r="B47" s="42" t="s">
        <v>190</v>
      </c>
      <c r="C47" s="43" t="s">
        <v>171</v>
      </c>
      <c r="D47" s="44">
        <f>SUM(D48:D56)</f>
        <v>368156971</v>
      </c>
      <c r="E47" s="67"/>
      <c r="F47" s="66"/>
    </row>
    <row r="48" spans="1:6" ht="38.25">
      <c r="A48" s="45">
        <f t="shared" si="0"/>
        <v>38</v>
      </c>
      <c r="B48" s="42" t="s">
        <v>213</v>
      </c>
      <c r="C48" s="43" t="s">
        <v>214</v>
      </c>
      <c r="D48" s="44">
        <v>18000000</v>
      </c>
      <c r="E48" s="67"/>
      <c r="F48" s="66"/>
    </row>
    <row r="49" spans="1:6" ht="31.5" customHeight="1">
      <c r="A49" s="45">
        <f t="shared" si="0"/>
        <v>39</v>
      </c>
      <c r="B49" s="49" t="s">
        <v>250</v>
      </c>
      <c r="C49" s="43" t="s">
        <v>251</v>
      </c>
      <c r="D49" s="44">
        <v>5142500</v>
      </c>
      <c r="E49" s="67"/>
      <c r="F49" s="66"/>
    </row>
    <row r="50" spans="1:6" ht="38.25">
      <c r="A50" s="45">
        <f t="shared" si="0"/>
        <v>40</v>
      </c>
      <c r="B50" s="42" t="s">
        <v>219</v>
      </c>
      <c r="C50" s="43" t="s">
        <v>220</v>
      </c>
      <c r="D50" s="44">
        <v>1152067</v>
      </c>
      <c r="E50" s="67"/>
      <c r="F50" s="66"/>
    </row>
    <row r="51" spans="1:6" ht="43.5" customHeight="1">
      <c r="A51" s="45">
        <f t="shared" si="0"/>
        <v>41</v>
      </c>
      <c r="B51" s="42" t="s">
        <v>215</v>
      </c>
      <c r="C51" s="43" t="s">
        <v>216</v>
      </c>
      <c r="D51" s="44">
        <v>1593417</v>
      </c>
      <c r="E51" s="67"/>
      <c r="F51" s="66"/>
    </row>
    <row r="52" spans="1:6" ht="33" customHeight="1">
      <c r="A52" s="45">
        <f t="shared" si="0"/>
        <v>42</v>
      </c>
      <c r="B52" s="42" t="s">
        <v>222</v>
      </c>
      <c r="C52" s="43" t="s">
        <v>221</v>
      </c>
      <c r="D52" s="44">
        <v>887500</v>
      </c>
      <c r="E52" s="67"/>
      <c r="F52" s="66"/>
    </row>
    <row r="53" spans="1:6" ht="33" customHeight="1">
      <c r="A53" s="45">
        <f t="shared" si="0"/>
        <v>43</v>
      </c>
      <c r="B53" s="42" t="s">
        <v>229</v>
      </c>
      <c r="C53" s="43" t="s">
        <v>236</v>
      </c>
      <c r="D53" s="44">
        <v>517200</v>
      </c>
      <c r="E53" s="67"/>
      <c r="F53" s="66"/>
    </row>
    <row r="54" spans="1:6" ht="25.5">
      <c r="A54" s="45">
        <f t="shared" si="0"/>
        <v>44</v>
      </c>
      <c r="B54" s="42" t="s">
        <v>210</v>
      </c>
      <c r="C54" s="43" t="s">
        <v>211</v>
      </c>
      <c r="D54" s="44">
        <v>18637500</v>
      </c>
      <c r="E54" s="67"/>
      <c r="F54" s="66"/>
    </row>
    <row r="55" spans="1:6" ht="29.25" customHeight="1">
      <c r="A55" s="45">
        <f t="shared" si="0"/>
        <v>45</v>
      </c>
      <c r="B55" s="42" t="s">
        <v>225</v>
      </c>
      <c r="C55" s="43" t="s">
        <v>226</v>
      </c>
      <c r="D55" s="44">
        <v>772400</v>
      </c>
      <c r="E55" s="67"/>
      <c r="F55" s="66"/>
    </row>
    <row r="56" spans="1:8" ht="15.75">
      <c r="A56" s="45">
        <f t="shared" si="0"/>
        <v>46</v>
      </c>
      <c r="B56" s="42" t="s">
        <v>191</v>
      </c>
      <c r="C56" s="46" t="s">
        <v>237</v>
      </c>
      <c r="D56" s="44">
        <v>321454387</v>
      </c>
      <c r="E56" s="68">
        <v>1396000</v>
      </c>
      <c r="F56" s="68"/>
      <c r="H56" s="31"/>
    </row>
    <row r="57" spans="1:6" ht="15.75">
      <c r="A57" s="45">
        <f t="shared" si="0"/>
        <v>47</v>
      </c>
      <c r="B57" s="42" t="s">
        <v>192</v>
      </c>
      <c r="C57" s="43" t="s">
        <v>177</v>
      </c>
      <c r="D57" s="44">
        <f>SUM(D58:D64)</f>
        <v>528178200</v>
      </c>
      <c r="E57" s="67"/>
      <c r="F57" s="66"/>
    </row>
    <row r="58" spans="1:6" ht="38.25">
      <c r="A58" s="45">
        <f t="shared" si="0"/>
        <v>48</v>
      </c>
      <c r="B58" s="42" t="s">
        <v>193</v>
      </c>
      <c r="C58" s="43" t="s">
        <v>178</v>
      </c>
      <c r="D58" s="44">
        <v>13580000</v>
      </c>
      <c r="E58" s="67"/>
      <c r="F58" s="66"/>
    </row>
    <row r="59" spans="1:8" ht="25.5">
      <c r="A59" s="45">
        <f t="shared" si="0"/>
        <v>49</v>
      </c>
      <c r="B59" s="42" t="s">
        <v>194</v>
      </c>
      <c r="C59" s="43" t="s">
        <v>238</v>
      </c>
      <c r="D59" s="44">
        <v>86163800</v>
      </c>
      <c r="E59" s="68"/>
      <c r="F59" s="66"/>
      <c r="H59" s="31"/>
    </row>
    <row r="60" spans="1:6" ht="38.25">
      <c r="A60" s="45">
        <f t="shared" si="0"/>
        <v>50</v>
      </c>
      <c r="B60" s="42" t="s">
        <v>195</v>
      </c>
      <c r="C60" s="43" t="s">
        <v>173</v>
      </c>
      <c r="D60" s="44">
        <v>1477500</v>
      </c>
      <c r="E60" s="67"/>
      <c r="F60" s="66"/>
    </row>
    <row r="61" spans="1:6" ht="57.75" customHeight="1">
      <c r="A61" s="45">
        <f t="shared" si="0"/>
        <v>51</v>
      </c>
      <c r="B61" s="49" t="s">
        <v>196</v>
      </c>
      <c r="C61" s="43" t="s">
        <v>185</v>
      </c>
      <c r="D61" s="44">
        <v>800</v>
      </c>
      <c r="E61" s="67"/>
      <c r="F61" s="66"/>
    </row>
    <row r="62" spans="1:6" ht="25.5">
      <c r="A62" s="45">
        <f t="shared" si="0"/>
        <v>52</v>
      </c>
      <c r="B62" s="42" t="s">
        <v>197</v>
      </c>
      <c r="C62" s="43" t="s">
        <v>146</v>
      </c>
      <c r="D62" s="44">
        <v>8477000</v>
      </c>
      <c r="E62" s="67">
        <v>460000</v>
      </c>
      <c r="F62" s="66"/>
    </row>
    <row r="63" spans="1:6" ht="45" customHeight="1">
      <c r="A63" s="45">
        <f t="shared" si="0"/>
        <v>53</v>
      </c>
      <c r="B63" s="49" t="s">
        <v>200</v>
      </c>
      <c r="C63" s="43" t="s">
        <v>201</v>
      </c>
      <c r="D63" s="44">
        <v>12600</v>
      </c>
      <c r="E63" s="67"/>
      <c r="F63" s="66"/>
    </row>
    <row r="64" spans="1:6" ht="15.75">
      <c r="A64" s="45">
        <f t="shared" si="0"/>
        <v>54</v>
      </c>
      <c r="B64" s="42" t="s">
        <v>198</v>
      </c>
      <c r="C64" s="43" t="s">
        <v>239</v>
      </c>
      <c r="D64" s="44">
        <v>418466500</v>
      </c>
      <c r="E64" s="67">
        <v>7225900</v>
      </c>
      <c r="F64" s="68"/>
    </row>
    <row r="65" spans="1:6" ht="15.75">
      <c r="A65" s="45">
        <f t="shared" si="0"/>
        <v>55</v>
      </c>
      <c r="B65" s="42" t="s">
        <v>209</v>
      </c>
      <c r="C65" s="43" t="s">
        <v>208</v>
      </c>
      <c r="D65" s="44">
        <f>D66</f>
        <v>26552400</v>
      </c>
      <c r="E65" s="67"/>
      <c r="F65" s="66"/>
    </row>
    <row r="66" spans="1:8" ht="30.75" customHeight="1">
      <c r="A66" s="45">
        <f t="shared" si="0"/>
        <v>56</v>
      </c>
      <c r="B66" s="49" t="s">
        <v>202</v>
      </c>
      <c r="C66" s="43" t="s">
        <v>240</v>
      </c>
      <c r="D66" s="44">
        <v>26552400</v>
      </c>
      <c r="E66" s="68">
        <v>11243000</v>
      </c>
      <c r="F66" s="68"/>
      <c r="H66" s="31"/>
    </row>
    <row r="67" spans="1:6" ht="15.75">
      <c r="A67" s="45">
        <f t="shared" si="0"/>
        <v>57</v>
      </c>
      <c r="B67" s="51" t="s">
        <v>147</v>
      </c>
      <c r="C67" s="52" t="s">
        <v>101</v>
      </c>
      <c r="D67" s="53">
        <f>D10+D43</f>
        <v>1399226571</v>
      </c>
      <c r="E67" s="69">
        <f>SUM(E56:E66)</f>
        <v>20324900</v>
      </c>
      <c r="F67" s="68"/>
    </row>
    <row r="68" spans="1:5" ht="15.75">
      <c r="A68" s="29"/>
      <c r="B68" s="30"/>
      <c r="C68" s="28"/>
      <c r="D68" s="28"/>
      <c r="E68" s="28"/>
    </row>
    <row r="69" spans="1:5" ht="15.75">
      <c r="A69" s="78" t="s">
        <v>105</v>
      </c>
      <c r="B69" s="78"/>
      <c r="C69" s="78"/>
      <c r="D69" s="32"/>
      <c r="E69" s="32"/>
    </row>
    <row r="70" spans="1:5" ht="15.75">
      <c r="A70" s="55"/>
      <c r="B70" s="72" t="s">
        <v>158</v>
      </c>
      <c r="C70" s="79"/>
      <c r="D70" s="56">
        <v>81475000</v>
      </c>
      <c r="E70" s="56"/>
    </row>
    <row r="71" spans="1:5" ht="24.75" customHeight="1">
      <c r="A71" s="55"/>
      <c r="B71" s="72" t="s">
        <v>159</v>
      </c>
      <c r="C71" s="72"/>
      <c r="D71" s="56">
        <v>149312000</v>
      </c>
      <c r="E71" s="56"/>
    </row>
    <row r="72" spans="1:5" ht="24.75" customHeight="1">
      <c r="A72" s="78" t="s">
        <v>245</v>
      </c>
      <c r="B72" s="78"/>
      <c r="C72" s="78"/>
      <c r="D72" s="56"/>
      <c r="E72" s="56"/>
    </row>
    <row r="73" spans="1:5" ht="24.75" customHeight="1">
      <c r="A73" s="55"/>
      <c r="B73" s="72" t="s">
        <v>242</v>
      </c>
      <c r="C73" s="72"/>
      <c r="D73" s="56">
        <v>100000</v>
      </c>
      <c r="E73" s="56"/>
    </row>
    <row r="74" spans="1:5" ht="39" customHeight="1">
      <c r="A74" s="55"/>
      <c r="B74" s="72" t="s">
        <v>243</v>
      </c>
      <c r="C74" s="72"/>
      <c r="D74" s="56">
        <v>175200</v>
      </c>
      <c r="E74" s="56"/>
    </row>
    <row r="75" spans="1:5" ht="64.5" customHeight="1">
      <c r="A75" s="55"/>
      <c r="B75" s="72" t="s">
        <v>244</v>
      </c>
      <c r="C75" s="72"/>
      <c r="D75" s="56">
        <v>242000</v>
      </c>
      <c r="E75" s="56"/>
    </row>
    <row r="76" spans="1:5" ht="15.75">
      <c r="A76" s="78" t="s">
        <v>103</v>
      </c>
      <c r="B76" s="78"/>
      <c r="C76" s="78"/>
      <c r="D76" s="57"/>
      <c r="E76" s="57"/>
    </row>
    <row r="77" spans="1:5" ht="27.75" customHeight="1">
      <c r="A77" s="32"/>
      <c r="B77" s="75" t="s">
        <v>179</v>
      </c>
      <c r="C77" s="75"/>
      <c r="D77" s="56">
        <v>225788000</v>
      </c>
      <c r="E77" s="56"/>
    </row>
    <row r="78" spans="1:5" ht="38.25" customHeight="1">
      <c r="A78" s="32"/>
      <c r="B78" s="75" t="s">
        <v>180</v>
      </c>
      <c r="C78" s="75"/>
      <c r="D78" s="56">
        <v>6587300</v>
      </c>
      <c r="E78" s="56"/>
    </row>
    <row r="79" spans="1:6" ht="30.75" customHeight="1">
      <c r="A79" s="32"/>
      <c r="B79" s="75" t="s">
        <v>199</v>
      </c>
      <c r="C79" s="76"/>
      <c r="D79" s="56">
        <v>20468000</v>
      </c>
      <c r="E79" s="56"/>
      <c r="F79" s="31"/>
    </row>
    <row r="80" spans="1:5" ht="21" customHeight="1">
      <c r="A80" s="32"/>
      <c r="B80" s="75" t="s">
        <v>206</v>
      </c>
      <c r="C80" s="76"/>
      <c r="D80" s="56">
        <v>241800</v>
      </c>
      <c r="E80" s="56"/>
    </row>
    <row r="81" spans="1:5" ht="51" customHeight="1">
      <c r="A81" s="32"/>
      <c r="B81" s="75" t="s">
        <v>207</v>
      </c>
      <c r="C81" s="76"/>
      <c r="D81" s="56">
        <v>51300</v>
      </c>
      <c r="E81" s="56"/>
    </row>
    <row r="82" spans="1:5" ht="31.5" customHeight="1">
      <c r="A82" s="32"/>
      <c r="B82" s="75" t="s">
        <v>212</v>
      </c>
      <c r="C82" s="76"/>
      <c r="D82" s="56">
        <v>46657400</v>
      </c>
      <c r="E82" s="56"/>
    </row>
    <row r="83" spans="1:5" ht="40.5" customHeight="1">
      <c r="A83" s="32"/>
      <c r="B83" s="75" t="s">
        <v>217</v>
      </c>
      <c r="C83" s="76"/>
      <c r="D83" s="56">
        <v>1993700</v>
      </c>
      <c r="E83" s="56"/>
    </row>
    <row r="84" spans="1:5" ht="37.5" customHeight="1">
      <c r="A84" s="32"/>
      <c r="B84" s="75" t="s">
        <v>218</v>
      </c>
      <c r="C84" s="76"/>
      <c r="D84" s="56">
        <v>339567</v>
      </c>
      <c r="E84" s="56"/>
    </row>
    <row r="85" spans="1:5" ht="21" customHeight="1">
      <c r="A85" s="32"/>
      <c r="B85" s="75" t="s">
        <v>223</v>
      </c>
      <c r="C85" s="76"/>
      <c r="D85" s="56">
        <v>126020</v>
      </c>
      <c r="E85" s="56"/>
    </row>
    <row r="86" spans="1:5" ht="27.75" customHeight="1">
      <c r="A86" s="32"/>
      <c r="B86" s="75" t="s">
        <v>227</v>
      </c>
      <c r="C86" s="76"/>
      <c r="D86" s="56">
        <v>689200</v>
      </c>
      <c r="E86" s="56"/>
    </row>
    <row r="87" spans="1:5" ht="20.25" customHeight="1">
      <c r="A87" s="32"/>
      <c r="B87" s="75" t="s">
        <v>228</v>
      </c>
      <c r="C87" s="76"/>
      <c r="D87" s="56">
        <v>7566300</v>
      </c>
      <c r="E87" s="56"/>
    </row>
    <row r="88" spans="1:5" ht="42" customHeight="1">
      <c r="A88" s="32"/>
      <c r="B88" s="81" t="s">
        <v>252</v>
      </c>
      <c r="C88" s="81"/>
      <c r="D88" s="56">
        <v>8055800</v>
      </c>
      <c r="E88" s="56"/>
    </row>
    <row r="89" spans="1:8" ht="42" customHeight="1">
      <c r="A89" s="32"/>
      <c r="B89" s="81" t="s">
        <v>253</v>
      </c>
      <c r="C89" s="81"/>
      <c r="D89" s="56">
        <v>2890000</v>
      </c>
      <c r="E89" s="31">
        <v>1396000</v>
      </c>
      <c r="H89" s="31"/>
    </row>
    <row r="90" spans="1:5" ht="15.75">
      <c r="A90" s="78" t="s">
        <v>104</v>
      </c>
      <c r="B90" s="78"/>
      <c r="C90" s="78"/>
      <c r="D90" s="57"/>
      <c r="E90" s="57"/>
    </row>
    <row r="91" spans="1:5" ht="13.5" customHeight="1">
      <c r="A91" s="32"/>
      <c r="B91" s="72" t="s">
        <v>181</v>
      </c>
      <c r="C91" s="72"/>
      <c r="D91" s="57"/>
      <c r="E91" s="57"/>
    </row>
    <row r="92" spans="1:5" ht="15" customHeight="1">
      <c r="A92" s="32"/>
      <c r="B92" s="72"/>
      <c r="C92" s="72"/>
      <c r="D92" s="57"/>
      <c r="E92" s="57"/>
    </row>
    <row r="93" spans="1:5" ht="11.25" customHeight="1">
      <c r="A93" s="32"/>
      <c r="B93" s="72"/>
      <c r="C93" s="72"/>
      <c r="D93" s="56">
        <v>297000</v>
      </c>
      <c r="E93" s="56"/>
    </row>
    <row r="94" spans="1:5" ht="15.75">
      <c r="A94" s="32"/>
      <c r="B94" s="72" t="s">
        <v>182</v>
      </c>
      <c r="C94" s="72"/>
      <c r="D94" s="57"/>
      <c r="E94" s="57"/>
    </row>
    <row r="95" spans="1:5" ht="15.75">
      <c r="A95" s="32"/>
      <c r="B95" s="72"/>
      <c r="C95" s="72"/>
      <c r="D95" s="57"/>
      <c r="E95" s="57"/>
    </row>
    <row r="96" spans="1:8" ht="12.75" customHeight="1">
      <c r="A96" s="32"/>
      <c r="B96" s="79"/>
      <c r="C96" s="79"/>
      <c r="D96" s="56">
        <v>84361000</v>
      </c>
      <c r="E96" s="31"/>
      <c r="H96" s="31"/>
    </row>
    <row r="97" spans="1:5" ht="15.75">
      <c r="A97" s="32"/>
      <c r="B97" s="72" t="s">
        <v>183</v>
      </c>
      <c r="C97" s="72"/>
      <c r="D97" s="56"/>
      <c r="E97" s="56"/>
    </row>
    <row r="98" spans="1:5" ht="15.75">
      <c r="A98" s="32"/>
      <c r="B98" s="72"/>
      <c r="C98" s="72"/>
      <c r="D98" s="56"/>
      <c r="E98" s="56"/>
    </row>
    <row r="99" spans="1:5" ht="14.25" customHeight="1">
      <c r="A99" s="32"/>
      <c r="B99" s="73"/>
      <c r="C99" s="73"/>
      <c r="D99" s="56">
        <v>100</v>
      </c>
      <c r="E99" s="56"/>
    </row>
    <row r="100" spans="1:5" ht="15.75">
      <c r="A100" s="32"/>
      <c r="B100" s="72" t="s">
        <v>184</v>
      </c>
      <c r="C100" s="72"/>
      <c r="D100" s="56"/>
      <c r="E100" s="56"/>
    </row>
    <row r="101" spans="1:5" ht="10.5" customHeight="1">
      <c r="A101" s="32"/>
      <c r="B101" s="73"/>
      <c r="C101" s="73"/>
      <c r="D101" s="56">
        <v>106400</v>
      </c>
      <c r="E101" s="56"/>
    </row>
    <row r="102" spans="1:5" ht="13.5" customHeight="1">
      <c r="A102" s="32"/>
      <c r="B102" s="72" t="s">
        <v>172</v>
      </c>
      <c r="C102" s="72"/>
      <c r="D102" s="56"/>
      <c r="E102" s="56"/>
    </row>
    <row r="103" spans="1:5" ht="13.5" customHeight="1">
      <c r="A103" s="32"/>
      <c r="B103" s="72"/>
      <c r="C103" s="72"/>
      <c r="D103" s="56"/>
      <c r="E103" s="56"/>
    </row>
    <row r="104" spans="1:5" ht="13.5" customHeight="1">
      <c r="A104" s="32"/>
      <c r="B104" s="73"/>
      <c r="C104" s="73"/>
      <c r="D104" s="56">
        <v>0</v>
      </c>
      <c r="E104" s="56"/>
    </row>
    <row r="105" spans="1:5" ht="12.75" customHeight="1">
      <c r="A105" s="32"/>
      <c r="B105" s="72" t="s">
        <v>163</v>
      </c>
      <c r="C105" s="72"/>
      <c r="D105" s="56"/>
      <c r="E105" s="56"/>
    </row>
    <row r="106" spans="1:5" ht="12.75" customHeight="1">
      <c r="A106" s="32"/>
      <c r="B106" s="73"/>
      <c r="C106" s="73"/>
      <c r="D106" s="56">
        <v>595300</v>
      </c>
      <c r="E106" s="56"/>
    </row>
    <row r="107" spans="1:5" ht="39.75" customHeight="1">
      <c r="A107" s="32"/>
      <c r="B107" s="72" t="s">
        <v>187</v>
      </c>
      <c r="C107" s="72"/>
      <c r="D107" s="56">
        <v>804000</v>
      </c>
      <c r="E107" s="56"/>
    </row>
    <row r="108" spans="1:5" ht="15.75">
      <c r="A108" s="78" t="s">
        <v>203</v>
      </c>
      <c r="B108" s="78"/>
      <c r="C108" s="78"/>
      <c r="D108" s="56"/>
      <c r="E108" s="56"/>
    </row>
    <row r="109" spans="1:5" ht="15.75" customHeight="1">
      <c r="A109" s="32"/>
      <c r="B109" s="72" t="s">
        <v>164</v>
      </c>
      <c r="C109" s="72"/>
      <c r="D109" s="57"/>
      <c r="E109" s="57"/>
    </row>
    <row r="110" spans="1:5" ht="15.75">
      <c r="A110" s="32"/>
      <c r="B110" s="72"/>
      <c r="C110" s="72"/>
      <c r="D110" s="57"/>
      <c r="E110" s="57"/>
    </row>
    <row r="111" spans="1:5" ht="15.75">
      <c r="A111" s="32"/>
      <c r="B111" s="72"/>
      <c r="C111" s="72"/>
      <c r="D111" s="57"/>
      <c r="E111" s="57"/>
    </row>
    <row r="112" spans="1:6" ht="18" customHeight="1">
      <c r="A112" s="32"/>
      <c r="B112" s="73"/>
      <c r="C112" s="73"/>
      <c r="D112" s="56">
        <v>320911700</v>
      </c>
      <c r="E112" s="56">
        <v>6443300</v>
      </c>
      <c r="F112" s="31"/>
    </row>
    <row r="113" spans="1:6" ht="15.75">
      <c r="A113" s="32"/>
      <c r="B113" s="72" t="s">
        <v>254</v>
      </c>
      <c r="C113" s="72"/>
      <c r="D113" s="57"/>
      <c r="E113" s="57"/>
      <c r="F113" s="31"/>
    </row>
    <row r="114" spans="1:6" ht="15.75">
      <c r="A114" s="32"/>
      <c r="B114" s="72"/>
      <c r="C114" s="72"/>
      <c r="D114" s="56"/>
      <c r="E114" s="56"/>
      <c r="F114" s="31"/>
    </row>
    <row r="115" spans="1:6" ht="14.25" customHeight="1">
      <c r="A115" s="54"/>
      <c r="B115" s="73"/>
      <c r="C115" s="73"/>
      <c r="D115" s="58">
        <v>97554800</v>
      </c>
      <c r="E115" s="58">
        <v>782600</v>
      </c>
      <c r="F115" s="31"/>
    </row>
    <row r="116" spans="1:5" ht="15.75">
      <c r="A116" s="78" t="s">
        <v>241</v>
      </c>
      <c r="B116" s="78"/>
      <c r="C116" s="78"/>
      <c r="D116" s="59"/>
      <c r="E116" s="59"/>
    </row>
    <row r="117" spans="1:5" ht="67.5" customHeight="1">
      <c r="A117" s="59"/>
      <c r="B117" s="72" t="s">
        <v>204</v>
      </c>
      <c r="C117" s="72"/>
      <c r="D117" s="60">
        <v>1101600</v>
      </c>
      <c r="E117" s="60"/>
    </row>
    <row r="118" spans="1:5" ht="53.25" customHeight="1">
      <c r="A118" s="59"/>
      <c r="B118" s="80" t="s">
        <v>205</v>
      </c>
      <c r="C118" s="80"/>
      <c r="D118" s="60">
        <v>36000</v>
      </c>
      <c r="E118" s="60"/>
    </row>
    <row r="119" spans="1:8" ht="42.75" customHeight="1">
      <c r="A119" s="59"/>
      <c r="B119" s="80" t="s">
        <v>224</v>
      </c>
      <c r="C119" s="82"/>
      <c r="D119" s="61">
        <v>25028000</v>
      </c>
      <c r="E119" s="31">
        <v>11243000</v>
      </c>
      <c r="H119" s="31"/>
    </row>
    <row r="120" spans="1:5" ht="27" customHeight="1">
      <c r="A120" s="59"/>
      <c r="B120" s="80" t="s">
        <v>246</v>
      </c>
      <c r="C120" s="80"/>
      <c r="D120" s="61">
        <v>188800</v>
      </c>
      <c r="E120" s="61"/>
    </row>
    <row r="121" spans="1:6" ht="30.75" customHeight="1">
      <c r="A121" s="59"/>
      <c r="B121" s="80" t="s">
        <v>249</v>
      </c>
      <c r="C121" s="80"/>
      <c r="D121" s="60">
        <v>198000</v>
      </c>
      <c r="E121" s="60"/>
      <c r="F121" s="31"/>
    </row>
    <row r="122" spans="1:5" ht="15.75">
      <c r="A122" s="22"/>
      <c r="B122" s="26"/>
      <c r="C122" s="26"/>
      <c r="D122" s="22"/>
      <c r="E122" s="22"/>
    </row>
    <row r="123" spans="1:5" ht="15.75">
      <c r="A123" s="22"/>
      <c r="B123" s="25"/>
      <c r="C123" s="25"/>
      <c r="D123" s="23"/>
      <c r="E123" s="23"/>
    </row>
    <row r="124" spans="1:5" ht="19.5" customHeight="1">
      <c r="A124" s="22"/>
      <c r="B124" s="27"/>
      <c r="C124" s="27"/>
      <c r="D124" s="24"/>
      <c r="E124" s="24"/>
    </row>
    <row r="125" spans="1:5" ht="15.75">
      <c r="A125" s="22"/>
      <c r="B125" s="22"/>
      <c r="C125" s="22"/>
      <c r="D125" s="22"/>
      <c r="E125" s="22"/>
    </row>
    <row r="126" spans="1:5" ht="15.75">
      <c r="A126" s="22"/>
      <c r="B126" s="22"/>
      <c r="C126" s="22"/>
      <c r="D126" s="22"/>
      <c r="E126" s="22"/>
    </row>
    <row r="127" spans="1:5" ht="15.75">
      <c r="A127" s="22"/>
      <c r="B127" s="22"/>
      <c r="C127" s="22"/>
      <c r="D127" s="22"/>
      <c r="E127" s="22"/>
    </row>
    <row r="128" spans="1:5" ht="15.75">
      <c r="A128" s="22"/>
      <c r="B128" s="22"/>
      <c r="C128" s="22"/>
      <c r="D128" s="22"/>
      <c r="E128" s="22"/>
    </row>
    <row r="129" spans="1:5" ht="15.75">
      <c r="A129" s="22"/>
      <c r="B129" s="22"/>
      <c r="C129" s="22"/>
      <c r="D129" s="22"/>
      <c r="E129" s="22"/>
    </row>
    <row r="130" spans="1:5" ht="15.75">
      <c r="A130" s="22"/>
      <c r="B130" s="22"/>
      <c r="C130" s="22"/>
      <c r="D130" s="22"/>
      <c r="E130" s="22"/>
    </row>
    <row r="131" spans="1:5" ht="15.75">
      <c r="A131" s="22"/>
      <c r="B131" s="22"/>
      <c r="C131" s="22"/>
      <c r="D131" s="22"/>
      <c r="E131" s="22"/>
    </row>
    <row r="132" spans="1:5" ht="15.75">
      <c r="A132" s="22"/>
      <c r="B132" s="22"/>
      <c r="C132" s="22"/>
      <c r="D132" s="22"/>
      <c r="E132" s="22"/>
    </row>
    <row r="133" spans="1:5" ht="15.75">
      <c r="A133" s="22"/>
      <c r="B133" s="22"/>
      <c r="C133" s="22"/>
      <c r="D133" s="22"/>
      <c r="E133" s="22"/>
    </row>
    <row r="134" spans="1:5" ht="15.75">
      <c r="A134" s="22"/>
      <c r="B134" s="22"/>
      <c r="C134" s="22"/>
      <c r="D134" s="22"/>
      <c r="E134" s="22"/>
    </row>
    <row r="135" spans="1:5" ht="15.75">
      <c r="A135" s="22"/>
      <c r="B135" s="22"/>
      <c r="C135" s="22"/>
      <c r="D135" s="22"/>
      <c r="E135" s="22"/>
    </row>
    <row r="136" spans="1:5" ht="15.75">
      <c r="A136" s="22"/>
      <c r="B136" s="22"/>
      <c r="C136" s="22"/>
      <c r="D136" s="22"/>
      <c r="E136" s="22"/>
    </row>
    <row r="137" spans="1:5" ht="15.75">
      <c r="A137" s="22"/>
      <c r="B137" s="22"/>
      <c r="C137" s="22"/>
      <c r="D137" s="22"/>
      <c r="E137" s="22"/>
    </row>
    <row r="138" spans="1:5" ht="15.75">
      <c r="A138" s="22"/>
      <c r="B138" s="22"/>
      <c r="C138" s="22"/>
      <c r="D138" s="22"/>
      <c r="E138" s="22"/>
    </row>
    <row r="139" spans="1:5" ht="15.75">
      <c r="A139" s="22"/>
      <c r="B139" s="22"/>
      <c r="C139" s="22"/>
      <c r="D139" s="22"/>
      <c r="E139" s="22"/>
    </row>
    <row r="140" spans="1:5" ht="15.75">
      <c r="A140" s="22"/>
      <c r="B140" s="22"/>
      <c r="C140" s="22"/>
      <c r="D140" s="22"/>
      <c r="E140" s="22"/>
    </row>
    <row r="141" spans="1:5" ht="15.75">
      <c r="A141" s="22"/>
      <c r="B141" s="22"/>
      <c r="C141" s="22"/>
      <c r="D141" s="22"/>
      <c r="E141" s="22"/>
    </row>
    <row r="142" spans="1:5" ht="15.75">
      <c r="A142" s="22"/>
      <c r="B142" s="22"/>
      <c r="C142" s="22"/>
      <c r="D142" s="22"/>
      <c r="E142" s="22"/>
    </row>
    <row r="143" spans="1:5" ht="15.75">
      <c r="A143" s="22"/>
      <c r="B143" s="22"/>
      <c r="C143" s="22"/>
      <c r="D143" s="22"/>
      <c r="E143" s="22"/>
    </row>
    <row r="144" spans="1:5" ht="15.75">
      <c r="A144" s="22"/>
      <c r="B144" s="22"/>
      <c r="C144" s="22"/>
      <c r="D144" s="22"/>
      <c r="E144" s="22"/>
    </row>
    <row r="145" spans="1:5" ht="15.75">
      <c r="A145" s="22"/>
      <c r="B145" s="22"/>
      <c r="C145" s="22"/>
      <c r="D145" s="22"/>
      <c r="E145" s="22"/>
    </row>
    <row r="146" spans="1:5" ht="15.75">
      <c r="A146" s="22"/>
      <c r="B146" s="22"/>
      <c r="C146" s="22"/>
      <c r="D146" s="22"/>
      <c r="E146" s="22"/>
    </row>
    <row r="147" spans="1:5" ht="15.75">
      <c r="A147" s="22"/>
      <c r="B147" s="22"/>
      <c r="C147" s="22"/>
      <c r="D147" s="22"/>
      <c r="E147" s="22"/>
    </row>
    <row r="148" spans="1:5" ht="15.75">
      <c r="A148" s="22"/>
      <c r="B148" s="22"/>
      <c r="C148" s="22"/>
      <c r="D148" s="22"/>
      <c r="E148" s="22"/>
    </row>
    <row r="149" spans="1:5" ht="15.75">
      <c r="A149" s="22"/>
      <c r="B149" s="22"/>
      <c r="C149" s="22"/>
      <c r="D149" s="22"/>
      <c r="E149" s="22"/>
    </row>
    <row r="150" spans="1:5" ht="15.75">
      <c r="A150" s="22"/>
      <c r="B150" s="22"/>
      <c r="C150" s="22"/>
      <c r="D150" s="22"/>
      <c r="E150" s="22"/>
    </row>
    <row r="151" spans="1:5" ht="15.75">
      <c r="A151" s="22"/>
      <c r="B151" s="22"/>
      <c r="C151" s="22"/>
      <c r="D151" s="22"/>
      <c r="E151" s="22"/>
    </row>
    <row r="152" spans="1:5" ht="15.75">
      <c r="A152" s="22"/>
      <c r="B152" s="22"/>
      <c r="C152" s="22"/>
      <c r="D152" s="22"/>
      <c r="E152" s="22"/>
    </row>
    <row r="153" spans="1:5" ht="15.75">
      <c r="A153" s="22"/>
      <c r="B153" s="22"/>
      <c r="C153" s="22"/>
      <c r="D153" s="22"/>
      <c r="E153" s="22"/>
    </row>
    <row r="154" spans="1:5" ht="15.75">
      <c r="A154" s="22"/>
      <c r="B154" s="22"/>
      <c r="C154" s="22"/>
      <c r="D154" s="22"/>
      <c r="E154" s="22"/>
    </row>
    <row r="155" spans="1:5" ht="15.75">
      <c r="A155" s="22"/>
      <c r="B155" s="22"/>
      <c r="C155" s="22"/>
      <c r="D155" s="22"/>
      <c r="E155" s="22"/>
    </row>
    <row r="156" spans="1:5" ht="15.75">
      <c r="A156" s="22"/>
      <c r="B156" s="22"/>
      <c r="C156" s="22"/>
      <c r="D156" s="22"/>
      <c r="E156" s="22"/>
    </row>
    <row r="157" spans="1:5" ht="15.75">
      <c r="A157" s="22"/>
      <c r="B157" s="22"/>
      <c r="C157" s="22"/>
      <c r="D157" s="22"/>
      <c r="E157" s="22"/>
    </row>
    <row r="158" spans="1:5" ht="15.75">
      <c r="A158" s="22"/>
      <c r="B158" s="22"/>
      <c r="C158" s="22"/>
      <c r="D158" s="22"/>
      <c r="E158" s="22"/>
    </row>
    <row r="159" spans="1:5" ht="15.75">
      <c r="A159" s="22"/>
      <c r="B159" s="22"/>
      <c r="C159" s="22"/>
      <c r="D159" s="22"/>
      <c r="E159" s="22"/>
    </row>
    <row r="160" spans="1:5" ht="15.75">
      <c r="A160" s="22"/>
      <c r="B160" s="22"/>
      <c r="C160" s="22"/>
      <c r="D160" s="22"/>
      <c r="E160" s="22"/>
    </row>
    <row r="161" spans="1:5" ht="15.75">
      <c r="A161" s="22"/>
      <c r="B161" s="22"/>
      <c r="C161" s="22"/>
      <c r="D161" s="22"/>
      <c r="E161" s="22"/>
    </row>
  </sheetData>
  <sheetProtection password="CEE3" sheet="1" selectLockedCells="1" selectUnlockedCells="1"/>
  <mergeCells count="43">
    <mergeCell ref="B88:C88"/>
    <mergeCell ref="B121:C121"/>
    <mergeCell ref="B120:C120"/>
    <mergeCell ref="B94:C96"/>
    <mergeCell ref="B97:C99"/>
    <mergeCell ref="B78:C78"/>
    <mergeCell ref="B119:C119"/>
    <mergeCell ref="A90:C90"/>
    <mergeCell ref="B107:C107"/>
    <mergeCell ref="B100:C101"/>
    <mergeCell ref="B77:C77"/>
    <mergeCell ref="B87:C87"/>
    <mergeCell ref="A72:C72"/>
    <mergeCell ref="B79:C79"/>
    <mergeCell ref="B85:C85"/>
    <mergeCell ref="B83:C83"/>
    <mergeCell ref="B84:C84"/>
    <mergeCell ref="A116:C116"/>
    <mergeCell ref="B117:C117"/>
    <mergeCell ref="B105:C106"/>
    <mergeCell ref="B91:C93"/>
    <mergeCell ref="B102:C104"/>
    <mergeCell ref="B89:C89"/>
    <mergeCell ref="B6:D6"/>
    <mergeCell ref="A69:C69"/>
    <mergeCell ref="B70:C70"/>
    <mergeCell ref="A76:C76"/>
    <mergeCell ref="B118:C118"/>
    <mergeCell ref="B80:C80"/>
    <mergeCell ref="B81:C81"/>
    <mergeCell ref="B113:C115"/>
    <mergeCell ref="A108:C108"/>
    <mergeCell ref="B82:C82"/>
    <mergeCell ref="B71:C71"/>
    <mergeCell ref="B73:C73"/>
    <mergeCell ref="B74:C74"/>
    <mergeCell ref="B75:C75"/>
    <mergeCell ref="B109:C112"/>
    <mergeCell ref="C1:D1"/>
    <mergeCell ref="C3:D3"/>
    <mergeCell ref="C4:D4"/>
    <mergeCell ref="C2:D2"/>
    <mergeCell ref="B86:C86"/>
  </mergeCells>
  <printOptions/>
  <pageMargins left="0.7480314960629921" right="0.39" top="0.17" bottom="0.46" header="0.31" footer="0.3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korotaeva</cp:lastModifiedBy>
  <cp:lastPrinted>2020-01-14T11:26:11Z</cp:lastPrinted>
  <dcterms:created xsi:type="dcterms:W3CDTF">2002-02-14T09:43:26Z</dcterms:created>
  <dcterms:modified xsi:type="dcterms:W3CDTF">2020-01-14T11:34:46Z</dcterms:modified>
  <cp:category/>
  <cp:version/>
  <cp:contentType/>
  <cp:contentStatus/>
</cp:coreProperties>
</file>