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<sst xmlns="http://schemas.openxmlformats.org/spreadsheetml/2006/main" count="192" uniqueCount="187">
  <si>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</si>
  <si>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</si>
  <si>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</si>
  <si>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</si>
  <si>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</si>
  <si>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</si>
  <si>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</si>
  <si>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</si>
  <si>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</si>
  <si>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</si>
  <si>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</si>
  <si>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</si>
  <si>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</si>
  <si>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</si>
  <si>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</si>
  <si>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</si>
  <si>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</si>
  <si>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</si>
  <si>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</si>
  <si>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</si>
  <si>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</si>
  <si>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</si>
  <si>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</si>
  <si>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</si>
  <si>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</si>
  <si>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</si>
  <si>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</si>
  <si>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</si>
  <si>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</si>
  <si>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</si>
  <si>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</si>
  <si>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</si>
  <si>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</si>
  <si>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</si>
  <si>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</si>
  <si>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</si>
  <si>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</si>
  <si>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</si>
  <si>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</si>
  <si>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</si>
  <si>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</si>
  <si>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</si>
  <si>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</si>
  <si>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</si>
  <si>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</si>
  <si>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</si>
  <si>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</si>
  <si>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</si>
  <si>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</si>
  <si>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</si>
  <si>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</si>
  <si>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</si>
  <si>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</si>
  <si>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</si>
  <si>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</si>
  <si>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</si>
  <si>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</si>
  <si>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</si>
  <si>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</si>
  <si>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</si>
  <si>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</si>
  <si>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</si>
  <si>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</si>
  <si>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</si>
  <si>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</si>
  <si>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</si>
  <si>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</si>
  <si>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</si>
  <si>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</si>
  <si>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</si>
  <si>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</si>
  <si>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</si>
  <si>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</si>
  <si>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</si>
  <si>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</si>
  <si>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</si>
  <si>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</si>
  <si>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</si>
  <si>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</si>
  <si>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</si>
  <si>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</si>
  <si>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</si>
  <si>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</si>
  <si>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</si>
  <si>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</si>
  <si>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</si>
  <si>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</si>
  <si>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</si>
  <si>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</si>
  <si>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</si>
  <si>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</si>
  <si>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</si>
  <si>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</si>
  <si>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</si>
  <si>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</si>
  <si>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</si>
  <si>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</si>
  <si>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</si>
  <si>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</si>
  <si>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</si>
  <si>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</si>
  <si>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</si>
  <si>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</si>
  <si>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</si>
  <si>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</si>
  <si>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</si>
  <si>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</si>
  <si>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</si>
  <si>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</si>
  <si>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</si>
  <si>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</si>
  <si>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</si>
  <si>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</si>
  <si>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</si>
  <si>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</si>
  <si>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</si>
  <si>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</si>
  <si>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</si>
  <si>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</si>
  <si>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</si>
  <si>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</si>
  <si>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</si>
  <si>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</si>
  <si>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</si>
  <si>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</si>
  <si>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</si>
  <si>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</si>
  <si>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</si>
  <si>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</si>
  <si>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</si>
  <si>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</si>
  <si>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</si>
  <si>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</si>
  <si>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</si>
  <si>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</si>
  <si>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</si>
  <si>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</si>
  <si>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</si>
  <si>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</si>
  <si>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</si>
  <si>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</si>
  <si>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</si>
  <si>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</si>
  <si>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</si>
  <si>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</si>
  <si>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</si>
  <si>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</si>
  <si>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</si>
  <si>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</si>
  <si>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</si>
  <si>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</si>
  <si>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</si>
  <si>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</si>
  <si>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</si>
  <si>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</si>
  <si>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</si>
  <si>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</si>
  <si>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</si>
  <si>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</si>
  <si>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</si>
  <si>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</si>
  <si>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</si>
  <si>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</si>
  <si>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</si>
  <si>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</si>
  <si>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</si>
  <si>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</si>
  <si>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Прочие субсидии бюджетам городских округов &lt;2*&gt; </t>
  </si>
  <si>
    <t>Субвенции бюджетам городских округов на выполнение передаваемых полномочий субъектов Российской Федерации &lt;3*&gt;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</si>
  <si>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</si>
  <si>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Прочие субвенции бюджетам городских округов &lt;4*&gt;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</si>
  <si>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</si>
  <si>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</si>
  <si>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</si>
  <si>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</si>
  <si>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</si>
  <si>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</si>
  <si>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</si>
  <si>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</si>
  <si>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</si>
  <si>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</si>
  <si>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</si>
  <si>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2020 год</t>
  </si>
  <si>
    <t>2021 год</t>
  </si>
  <si>
    <t>2022 год</t>
  </si>
  <si>
    <t>Свод доходов бюджета МО Красноуфимский округ на 2020 год и плановый период 2021-2022 годов</t>
  </si>
  <si>
    <t xml:space="preserve"> от  28.11.2019 г. № 172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</si>
</sst>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vertical="top" wrapText="1" readingOrder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horizontal="right" vertical="top" readingOrder="1"/>
    </xf>
    <xf numFmtId="171" fontId="11" fillId="0" borderId="10" xfId="60" applyFont="1" applyFill="1" applyBorder="1" applyAlignment="1">
      <alignment wrapText="1" readingOrder="1"/>
    </xf>
    <xf numFmtId="171" fontId="11" fillId="0" borderId="10" xfId="60" applyFont="1" applyFill="1" applyBorder="1" applyAlignment="1">
      <alignment readingOrder="1"/>
    </xf>
    <xf numFmtId="171" fontId="12" fillId="0" borderId="10" xfId="60" applyFont="1" applyFill="1" applyBorder="1" applyAlignment="1">
      <alignment readingOrder="1"/>
    </xf>
    <xf numFmtId="171" fontId="11" fillId="0" borderId="10" xfId="60" applyFont="1" applyFill="1" applyBorder="1" applyAlignment="1">
      <alignment horizontal="right" vertical="top" wrapText="1" readingOrder="1"/>
    </xf>
    <xf numFmtId="171" fontId="11" fillId="0" borderId="10" xfId="60" applyFont="1" applyFill="1" applyBorder="1" applyAlignment="1">
      <alignment horizontal="right" wrapText="1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5" t="s">
        <v>34</v>
      </c>
      <c r="C1" s="75"/>
    </row>
    <row r="2" spans="2:3" ht="15">
      <c r="B2" s="75" t="s">
        <v>33</v>
      </c>
      <c r="C2" s="75"/>
    </row>
    <row r="3" spans="2:3" ht="15">
      <c r="B3" s="75" t="s">
        <v>37</v>
      </c>
      <c r="C3" s="75"/>
    </row>
    <row r="4" spans="2:3" ht="15">
      <c r="B4" s="75" t="s">
        <v>39</v>
      </c>
      <c r="C4" s="75"/>
    </row>
    <row r="5" spans="2:3" ht="15">
      <c r="B5" s="16"/>
      <c r="C5" s="14"/>
    </row>
    <row r="6" spans="1:3" ht="15">
      <c r="A6" s="74" t="s">
        <v>38</v>
      </c>
      <c r="B6" s="74"/>
      <c r="C6" s="74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="75" zoomScaleNormal="75" zoomScalePageLayoutView="0" workbookViewId="0" topLeftCell="A1">
      <selection activeCell="C23" sqref="C23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6.125" style="0" customWidth="1"/>
    <col min="5" max="5" width="16.25390625" style="0" customWidth="1"/>
    <col min="6" max="6" width="16.75390625" style="0" customWidth="1"/>
  </cols>
  <sheetData>
    <row r="1" spans="1:6" ht="15">
      <c r="A1" s="31"/>
      <c r="B1" s="48"/>
      <c r="C1" s="86" t="s">
        <v>156</v>
      </c>
      <c r="D1" s="86"/>
      <c r="E1" s="85"/>
      <c r="F1" s="85"/>
    </row>
    <row r="2" spans="1:6" ht="14.25" customHeight="1">
      <c r="A2" s="31"/>
      <c r="B2" s="48"/>
      <c r="C2" s="86" t="s">
        <v>155</v>
      </c>
      <c r="D2" s="86"/>
      <c r="E2" s="85"/>
      <c r="F2" s="85"/>
    </row>
    <row r="3" spans="1:6" ht="12" customHeight="1" hidden="1">
      <c r="A3" s="31"/>
      <c r="B3" s="48"/>
      <c r="C3" s="86"/>
      <c r="D3" s="86"/>
      <c r="E3" s="50"/>
      <c r="F3" s="50"/>
    </row>
    <row r="4" spans="1:6" ht="14.25" customHeight="1">
      <c r="A4" s="31"/>
      <c r="B4" s="48"/>
      <c r="C4" s="86" t="s">
        <v>186</v>
      </c>
      <c r="D4" s="86"/>
      <c r="E4" s="85"/>
      <c r="F4" s="85"/>
    </row>
    <row r="5" spans="1:6" ht="0.75" customHeight="1" hidden="1">
      <c r="A5" s="31"/>
      <c r="B5" s="48"/>
      <c r="C5" s="86"/>
      <c r="D5" s="86"/>
      <c r="E5" s="50"/>
      <c r="F5" s="50"/>
    </row>
    <row r="6" spans="1:6" ht="0" customHeight="1" hidden="1">
      <c r="A6" s="31"/>
      <c r="B6" s="48"/>
      <c r="C6" s="49"/>
      <c r="D6" s="51"/>
      <c r="E6" s="50"/>
      <c r="F6" s="50"/>
    </row>
    <row r="7" spans="1:6" ht="15">
      <c r="A7" s="31"/>
      <c r="B7" s="84" t="s">
        <v>185</v>
      </c>
      <c r="C7" s="84"/>
      <c r="D7" s="84"/>
      <c r="E7" s="85"/>
      <c r="F7" s="85"/>
    </row>
    <row r="8" spans="1:6" ht="12" customHeight="1">
      <c r="A8" s="31"/>
      <c r="B8" s="48"/>
      <c r="C8" s="48"/>
      <c r="D8" s="48"/>
      <c r="E8" s="50"/>
      <c r="F8" s="50"/>
    </row>
    <row r="9" spans="1:6" ht="29.25" customHeight="1">
      <c r="A9" s="79" t="s">
        <v>98</v>
      </c>
      <c r="B9" s="81" t="s">
        <v>99</v>
      </c>
      <c r="C9" s="81" t="s">
        <v>27</v>
      </c>
      <c r="D9" s="76" t="s">
        <v>101</v>
      </c>
      <c r="E9" s="77"/>
      <c r="F9" s="78"/>
    </row>
    <row r="10" spans="1:6" ht="21" customHeight="1">
      <c r="A10" s="80"/>
      <c r="B10" s="82"/>
      <c r="C10" s="83"/>
      <c r="D10" s="52" t="s">
        <v>182</v>
      </c>
      <c r="E10" s="53" t="s">
        <v>183</v>
      </c>
      <c r="F10" s="53" t="s">
        <v>184</v>
      </c>
    </row>
    <row r="11" spans="1:6" ht="15">
      <c r="A11" s="32" t="s">
        <v>104</v>
      </c>
      <c r="B11" s="54" t="s">
        <v>105</v>
      </c>
      <c r="C11" s="55" t="s">
        <v>106</v>
      </c>
      <c r="D11" s="56">
        <v>4</v>
      </c>
      <c r="E11" s="57"/>
      <c r="F11" s="57"/>
    </row>
    <row r="12" spans="1:6" ht="15">
      <c r="A12" s="33" t="s">
        <v>104</v>
      </c>
      <c r="B12" s="58" t="s">
        <v>107</v>
      </c>
      <c r="C12" s="59" t="s">
        <v>108</v>
      </c>
      <c r="D12" s="69">
        <f>D13+D15+D17+D22+D25+D29+D31+D34+D38</f>
        <v>275853000</v>
      </c>
      <c r="E12" s="72">
        <f>E13+E15+E17+E22+E25+E29+E31+E34+E38</f>
        <v>287161000</v>
      </c>
      <c r="F12" s="72">
        <f>F13+F15+F17+F22+F25+F29+F31+F34+F38</f>
        <v>303835000</v>
      </c>
    </row>
    <row r="13" spans="1:6" ht="15">
      <c r="A13" s="34">
        <f>A12+1</f>
        <v>2</v>
      </c>
      <c r="B13" s="58" t="s">
        <v>109</v>
      </c>
      <c r="C13" s="59" t="s">
        <v>110</v>
      </c>
      <c r="D13" s="69">
        <f>D14</f>
        <v>157014000</v>
      </c>
      <c r="E13" s="72">
        <f>E14</f>
        <v>179459000</v>
      </c>
      <c r="F13" s="72">
        <f>F14</f>
        <v>196205000</v>
      </c>
    </row>
    <row r="14" spans="1:6" ht="15">
      <c r="A14" s="34">
        <f>A13+1</f>
        <v>3</v>
      </c>
      <c r="B14" s="58" t="s">
        <v>111</v>
      </c>
      <c r="C14" s="59" t="s">
        <v>96</v>
      </c>
      <c r="D14" s="69">
        <v>157014000</v>
      </c>
      <c r="E14" s="66">
        <v>179459000</v>
      </c>
      <c r="F14" s="66">
        <v>196205000</v>
      </c>
    </row>
    <row r="15" spans="1:6" ht="26.25">
      <c r="A15" s="34">
        <f aca="true" t="shared" si="0" ref="A15:A52">A14+1</f>
        <v>4</v>
      </c>
      <c r="B15" s="58" t="s">
        <v>148</v>
      </c>
      <c r="C15" s="59" t="s">
        <v>149</v>
      </c>
      <c r="D15" s="69">
        <f>D16</f>
        <v>68679000</v>
      </c>
      <c r="E15" s="73">
        <f>E16</f>
        <v>55300000</v>
      </c>
      <c r="F15" s="73">
        <f>F16</f>
        <v>55300000</v>
      </c>
    </row>
    <row r="16" spans="1:6" ht="26.25">
      <c r="A16" s="34">
        <f t="shared" si="0"/>
        <v>5</v>
      </c>
      <c r="B16" s="58" t="s">
        <v>150</v>
      </c>
      <c r="C16" s="59" t="s">
        <v>151</v>
      </c>
      <c r="D16" s="69">
        <v>68679000</v>
      </c>
      <c r="E16" s="66">
        <v>55300000</v>
      </c>
      <c r="F16" s="66">
        <v>55300000</v>
      </c>
    </row>
    <row r="17" spans="1:6" ht="15">
      <c r="A17" s="34">
        <f t="shared" si="0"/>
        <v>6</v>
      </c>
      <c r="B17" s="58" t="s">
        <v>112</v>
      </c>
      <c r="C17" s="59" t="s">
        <v>113</v>
      </c>
      <c r="D17" s="69">
        <f>D18+D19+D20+D21</f>
        <v>7641000</v>
      </c>
      <c r="E17" s="60">
        <f>E18+E19+E20+E21</f>
        <v>7994000</v>
      </c>
      <c r="F17" s="72">
        <f>F18+F19+F20+F21</f>
        <v>7520000</v>
      </c>
    </row>
    <row r="18" spans="1:6" ht="26.25">
      <c r="A18" s="34">
        <f t="shared" si="0"/>
        <v>7</v>
      </c>
      <c r="B18" s="58" t="s">
        <v>162</v>
      </c>
      <c r="C18" s="59" t="s">
        <v>154</v>
      </c>
      <c r="D18" s="69">
        <v>3928000</v>
      </c>
      <c r="E18" s="66">
        <v>6492000</v>
      </c>
      <c r="F18" s="66">
        <v>6752000</v>
      </c>
    </row>
    <row r="19" spans="1:6" ht="27">
      <c r="A19" s="34">
        <f t="shared" si="0"/>
        <v>8</v>
      </c>
      <c r="B19" s="58" t="s">
        <v>114</v>
      </c>
      <c r="C19" s="61" t="s">
        <v>95</v>
      </c>
      <c r="D19" s="70">
        <v>2966000</v>
      </c>
      <c r="E19" s="66">
        <v>742000</v>
      </c>
      <c r="F19" s="66">
        <v>0</v>
      </c>
    </row>
    <row r="20" spans="1:6" ht="15">
      <c r="A20" s="34">
        <f t="shared" si="0"/>
        <v>9</v>
      </c>
      <c r="B20" s="58" t="s">
        <v>144</v>
      </c>
      <c r="C20" s="59" t="s">
        <v>16</v>
      </c>
      <c r="D20" s="69">
        <v>340000</v>
      </c>
      <c r="E20" s="66">
        <v>343000</v>
      </c>
      <c r="F20" s="66">
        <v>346000</v>
      </c>
    </row>
    <row r="21" spans="1:6" ht="26.25">
      <c r="A21" s="34">
        <f t="shared" si="0"/>
        <v>10</v>
      </c>
      <c r="B21" s="58" t="s">
        <v>145</v>
      </c>
      <c r="C21" s="59" t="s">
        <v>146</v>
      </c>
      <c r="D21" s="69">
        <v>407000</v>
      </c>
      <c r="E21" s="66">
        <v>417000</v>
      </c>
      <c r="F21" s="66">
        <v>422000</v>
      </c>
    </row>
    <row r="22" spans="1:6" ht="15">
      <c r="A22" s="34">
        <f t="shared" si="0"/>
        <v>11</v>
      </c>
      <c r="B22" s="58" t="s">
        <v>115</v>
      </c>
      <c r="C22" s="59" t="s">
        <v>116</v>
      </c>
      <c r="D22" s="69">
        <f>D23+D24</f>
        <v>21847000</v>
      </c>
      <c r="E22" s="60">
        <f>E23+E24</f>
        <v>23347000</v>
      </c>
      <c r="F22" s="72">
        <f>F23+F24</f>
        <v>23347000</v>
      </c>
    </row>
    <row r="23" spans="1:6" ht="15">
      <c r="A23" s="34">
        <f t="shared" si="0"/>
        <v>12</v>
      </c>
      <c r="B23" s="58" t="s">
        <v>117</v>
      </c>
      <c r="C23" s="62" t="s">
        <v>35</v>
      </c>
      <c r="D23" s="70">
        <v>8854000</v>
      </c>
      <c r="E23" s="66">
        <v>9354000</v>
      </c>
      <c r="F23" s="66">
        <v>9354000</v>
      </c>
    </row>
    <row r="24" spans="1:6" ht="15">
      <c r="A24" s="34">
        <f t="shared" si="0"/>
        <v>13</v>
      </c>
      <c r="B24" s="58" t="s">
        <v>118</v>
      </c>
      <c r="C24" s="62" t="s">
        <v>3</v>
      </c>
      <c r="D24" s="70">
        <v>12993000</v>
      </c>
      <c r="E24" s="66">
        <v>13993000</v>
      </c>
      <c r="F24" s="66">
        <v>13993000</v>
      </c>
    </row>
    <row r="25" spans="1:6" ht="39">
      <c r="A25" s="34">
        <f t="shared" si="0"/>
        <v>14</v>
      </c>
      <c r="B25" s="58" t="s">
        <v>119</v>
      </c>
      <c r="C25" s="59" t="s">
        <v>120</v>
      </c>
      <c r="D25" s="69">
        <f>SUM(D26:D28)</f>
        <v>10151000</v>
      </c>
      <c r="E25" s="69">
        <f>SUM(E26:E28)</f>
        <v>10527000</v>
      </c>
      <c r="F25" s="69">
        <f>SUM(F26:F28)</f>
        <v>10916000</v>
      </c>
    </row>
    <row r="26" spans="1:6" ht="26.25">
      <c r="A26" s="34">
        <f t="shared" si="0"/>
        <v>15</v>
      </c>
      <c r="B26" s="58" t="s">
        <v>157</v>
      </c>
      <c r="C26" s="59" t="s">
        <v>158</v>
      </c>
      <c r="D26" s="69">
        <v>108000</v>
      </c>
      <c r="E26" s="66">
        <v>112000</v>
      </c>
      <c r="F26" s="66">
        <v>116000</v>
      </c>
    </row>
    <row r="27" spans="1:6" ht="66.75" customHeight="1">
      <c r="A27" s="34">
        <f t="shared" si="0"/>
        <v>16</v>
      </c>
      <c r="B27" s="58" t="s">
        <v>121</v>
      </c>
      <c r="C27" s="59" t="s">
        <v>153</v>
      </c>
      <c r="D27" s="69">
        <v>9809000</v>
      </c>
      <c r="E27" s="66">
        <v>10172000</v>
      </c>
      <c r="F27" s="66">
        <v>10548000</v>
      </c>
    </row>
    <row r="28" spans="1:6" ht="66">
      <c r="A28" s="34">
        <f t="shared" si="0"/>
        <v>17</v>
      </c>
      <c r="B28" s="58" t="s">
        <v>122</v>
      </c>
      <c r="C28" s="59" t="s">
        <v>123</v>
      </c>
      <c r="D28" s="69">
        <v>234000</v>
      </c>
      <c r="E28" s="66">
        <v>243000</v>
      </c>
      <c r="F28" s="66">
        <v>252000</v>
      </c>
    </row>
    <row r="29" spans="1:6" ht="15">
      <c r="A29" s="34">
        <f t="shared" si="0"/>
        <v>18</v>
      </c>
      <c r="B29" s="58" t="s">
        <v>124</v>
      </c>
      <c r="C29" s="59" t="s">
        <v>125</v>
      </c>
      <c r="D29" s="69">
        <f>D30</f>
        <v>20000</v>
      </c>
      <c r="E29" s="60">
        <f>E30</f>
        <v>21000</v>
      </c>
      <c r="F29" s="60">
        <f>F30</f>
        <v>22000</v>
      </c>
    </row>
    <row r="30" spans="1:6" ht="15">
      <c r="A30" s="34">
        <f t="shared" si="0"/>
        <v>19</v>
      </c>
      <c r="B30" s="58" t="s">
        <v>126</v>
      </c>
      <c r="C30" s="59" t="s">
        <v>97</v>
      </c>
      <c r="D30" s="69">
        <v>20000</v>
      </c>
      <c r="E30" s="66">
        <v>21000</v>
      </c>
      <c r="F30" s="66">
        <v>22000</v>
      </c>
    </row>
    <row r="31" spans="1:6" ht="26.25">
      <c r="A31" s="34">
        <f t="shared" si="0"/>
        <v>20</v>
      </c>
      <c r="B31" s="58" t="s">
        <v>127</v>
      </c>
      <c r="C31" s="59" t="s">
        <v>152</v>
      </c>
      <c r="D31" s="69">
        <f>D32+D33</f>
        <v>8583000</v>
      </c>
      <c r="E31" s="60">
        <f>E32+E33</f>
        <v>8583000</v>
      </c>
      <c r="F31" s="60">
        <f>F32+F33</f>
        <v>8583000</v>
      </c>
    </row>
    <row r="32" spans="1:6" ht="15">
      <c r="A32" s="34">
        <f t="shared" si="0"/>
        <v>21</v>
      </c>
      <c r="B32" s="58" t="s">
        <v>147</v>
      </c>
      <c r="C32" s="59" t="s">
        <v>128</v>
      </c>
      <c r="D32" s="70">
        <v>7700000</v>
      </c>
      <c r="E32" s="67">
        <v>7700000</v>
      </c>
      <c r="F32" s="66">
        <v>7700000</v>
      </c>
    </row>
    <row r="33" spans="1:6" ht="15">
      <c r="A33" s="34">
        <f t="shared" si="0"/>
        <v>22</v>
      </c>
      <c r="B33" s="58" t="s">
        <v>129</v>
      </c>
      <c r="C33" s="59" t="s">
        <v>103</v>
      </c>
      <c r="D33" s="70">
        <v>883000</v>
      </c>
      <c r="E33" s="67">
        <v>883000</v>
      </c>
      <c r="F33" s="66">
        <v>883000</v>
      </c>
    </row>
    <row r="34" spans="1:6" ht="26.25">
      <c r="A34" s="34">
        <f t="shared" si="0"/>
        <v>23</v>
      </c>
      <c r="B34" s="58" t="s">
        <v>130</v>
      </c>
      <c r="C34" s="59" t="s">
        <v>131</v>
      </c>
      <c r="D34" s="69">
        <f>D35+D36+D37</f>
        <v>1600000</v>
      </c>
      <c r="E34" s="60">
        <f>E35+E36+E37</f>
        <v>1600000</v>
      </c>
      <c r="F34" s="60">
        <f>F35+F36+F37</f>
        <v>1600000</v>
      </c>
    </row>
    <row r="35" spans="1:6" ht="15">
      <c r="A35" s="34">
        <f t="shared" si="0"/>
        <v>24</v>
      </c>
      <c r="B35" s="58" t="s">
        <v>132</v>
      </c>
      <c r="C35" s="61" t="s">
        <v>102</v>
      </c>
      <c r="D35" s="70">
        <v>100000</v>
      </c>
      <c r="E35" s="66">
        <v>100000</v>
      </c>
      <c r="F35" s="66">
        <v>100000</v>
      </c>
    </row>
    <row r="36" spans="1:6" ht="66">
      <c r="A36" s="34">
        <f t="shared" si="0"/>
        <v>25</v>
      </c>
      <c r="B36" s="58" t="s">
        <v>133</v>
      </c>
      <c r="C36" s="59" t="s">
        <v>163</v>
      </c>
      <c r="D36" s="70">
        <v>1100000</v>
      </c>
      <c r="E36" s="66">
        <v>1100000</v>
      </c>
      <c r="F36" s="66">
        <v>1100000</v>
      </c>
    </row>
    <row r="37" spans="1:6" ht="26.25">
      <c r="A37" s="34">
        <f t="shared" si="0"/>
        <v>26</v>
      </c>
      <c r="B37" s="58" t="s">
        <v>134</v>
      </c>
      <c r="C37" s="59" t="s">
        <v>164</v>
      </c>
      <c r="D37" s="70">
        <v>400000</v>
      </c>
      <c r="E37" s="66">
        <v>400000</v>
      </c>
      <c r="F37" s="66">
        <v>400000</v>
      </c>
    </row>
    <row r="38" spans="1:6" ht="15">
      <c r="A38" s="34">
        <f t="shared" si="0"/>
        <v>27</v>
      </c>
      <c r="B38" s="58" t="s">
        <v>135</v>
      </c>
      <c r="C38" s="59" t="s">
        <v>136</v>
      </c>
      <c r="D38" s="69">
        <v>318000</v>
      </c>
      <c r="E38" s="66">
        <v>330000</v>
      </c>
      <c r="F38" s="66">
        <v>342000</v>
      </c>
    </row>
    <row r="39" spans="1:6" ht="15">
      <c r="A39" s="34">
        <f t="shared" si="0"/>
        <v>28</v>
      </c>
      <c r="B39" s="58" t="s">
        <v>137</v>
      </c>
      <c r="C39" s="59" t="s">
        <v>138</v>
      </c>
      <c r="D39" s="73">
        <f>D40</f>
        <v>1092502100</v>
      </c>
      <c r="E39" s="73">
        <f>E40</f>
        <v>988849300</v>
      </c>
      <c r="F39" s="73">
        <f>F40</f>
        <v>1009400000</v>
      </c>
    </row>
    <row r="40" spans="1:6" ht="26.25" customHeight="1">
      <c r="A40" s="34">
        <f t="shared" si="0"/>
        <v>29</v>
      </c>
      <c r="B40" s="58" t="s">
        <v>139</v>
      </c>
      <c r="C40" s="59" t="s">
        <v>140</v>
      </c>
      <c r="D40" s="73">
        <f>D41+D43+D45</f>
        <v>1092502100</v>
      </c>
      <c r="E40" s="73">
        <f>E41+E43+E45</f>
        <v>988849300</v>
      </c>
      <c r="F40" s="73">
        <f>F41+F43+F45</f>
        <v>1009400000</v>
      </c>
    </row>
    <row r="41" spans="1:6" ht="25.5" customHeight="1">
      <c r="A41" s="34">
        <f t="shared" si="0"/>
        <v>30</v>
      </c>
      <c r="B41" s="58" t="s">
        <v>171</v>
      </c>
      <c r="C41" s="59" t="s">
        <v>159</v>
      </c>
      <c r="D41" s="73">
        <f>SUM(D42:D42)</f>
        <v>494320000</v>
      </c>
      <c r="E41" s="73">
        <f>SUM(E42:E42)</f>
        <v>360864000</v>
      </c>
      <c r="F41" s="73">
        <f>SUM(F42:F42)</f>
        <v>349796000</v>
      </c>
    </row>
    <row r="42" spans="1:6" ht="26.25" customHeight="1">
      <c r="A42" s="34">
        <f t="shared" si="0"/>
        <v>31</v>
      </c>
      <c r="B42" s="58" t="s">
        <v>172</v>
      </c>
      <c r="C42" s="59" t="s">
        <v>143</v>
      </c>
      <c r="D42" s="69">
        <v>494320000</v>
      </c>
      <c r="E42" s="66">
        <v>360864000</v>
      </c>
      <c r="F42" s="66">
        <v>349796000</v>
      </c>
    </row>
    <row r="43" spans="1:6" ht="26.25">
      <c r="A43" s="34">
        <f t="shared" si="0"/>
        <v>32</v>
      </c>
      <c r="B43" s="58" t="s">
        <v>173</v>
      </c>
      <c r="C43" s="59" t="s">
        <v>160</v>
      </c>
      <c r="D43" s="69">
        <f>SUM(D44:D44)</f>
        <v>29482000</v>
      </c>
      <c r="E43" s="60">
        <f>SUM(E44:E44)</f>
        <v>30662000</v>
      </c>
      <c r="F43" s="60">
        <f>SUM(F44:F44)</f>
        <v>31887100</v>
      </c>
    </row>
    <row r="44" spans="1:6" ht="15">
      <c r="A44" s="34">
        <f t="shared" si="0"/>
        <v>33</v>
      </c>
      <c r="B44" s="58" t="s">
        <v>174</v>
      </c>
      <c r="C44" s="61" t="s">
        <v>167</v>
      </c>
      <c r="D44" s="70">
        <v>29482000</v>
      </c>
      <c r="E44" s="66">
        <v>30662000</v>
      </c>
      <c r="F44" s="66">
        <v>31887100</v>
      </c>
    </row>
    <row r="45" spans="1:6" ht="15">
      <c r="A45" s="34">
        <f t="shared" si="0"/>
        <v>34</v>
      </c>
      <c r="B45" s="58" t="s">
        <v>175</v>
      </c>
      <c r="C45" s="59" t="s">
        <v>165</v>
      </c>
      <c r="D45" s="69">
        <f>SUM(D46:D51)</f>
        <v>568700100</v>
      </c>
      <c r="E45" s="72">
        <f>SUM(E46:E51)</f>
        <v>597323300</v>
      </c>
      <c r="F45" s="72">
        <f>SUM(F46:F51)</f>
        <v>627716900</v>
      </c>
    </row>
    <row r="46" spans="1:6" ht="39">
      <c r="A46" s="34">
        <f t="shared" si="0"/>
        <v>35</v>
      </c>
      <c r="B46" s="58" t="s">
        <v>176</v>
      </c>
      <c r="C46" s="59" t="s">
        <v>166</v>
      </c>
      <c r="D46" s="69">
        <v>14187300</v>
      </c>
      <c r="E46" s="66">
        <v>13585900</v>
      </c>
      <c r="F46" s="66">
        <v>13585900</v>
      </c>
    </row>
    <row r="47" spans="1:6" ht="26.25">
      <c r="A47" s="34">
        <f t="shared" si="0"/>
        <v>36</v>
      </c>
      <c r="B47" s="58" t="s">
        <v>177</v>
      </c>
      <c r="C47" s="59" t="s">
        <v>168</v>
      </c>
      <c r="D47" s="70">
        <v>82777500</v>
      </c>
      <c r="E47" s="66">
        <v>86894900</v>
      </c>
      <c r="F47" s="66">
        <v>86950700</v>
      </c>
    </row>
    <row r="48" spans="1:6" ht="39">
      <c r="A48" s="34">
        <f t="shared" si="0"/>
        <v>37</v>
      </c>
      <c r="B48" s="58" t="s">
        <v>178</v>
      </c>
      <c r="C48" s="59" t="s">
        <v>161</v>
      </c>
      <c r="D48" s="70">
        <v>1423400</v>
      </c>
      <c r="E48" s="66">
        <v>1452700</v>
      </c>
      <c r="F48" s="66">
        <v>1543700</v>
      </c>
    </row>
    <row r="49" spans="1:6" ht="57.75" customHeight="1">
      <c r="A49" s="34">
        <f t="shared" si="0"/>
        <v>38</v>
      </c>
      <c r="B49" s="63" t="s">
        <v>179</v>
      </c>
      <c r="C49" s="59" t="s">
        <v>169</v>
      </c>
      <c r="D49" s="70">
        <v>0</v>
      </c>
      <c r="E49" s="70">
        <v>0</v>
      </c>
      <c r="F49" s="66">
        <v>8100</v>
      </c>
    </row>
    <row r="50" spans="1:6" ht="26.25">
      <c r="A50" s="34">
        <f t="shared" si="0"/>
        <v>39</v>
      </c>
      <c r="B50" s="58" t="s">
        <v>180</v>
      </c>
      <c r="C50" s="59" t="s">
        <v>141</v>
      </c>
      <c r="D50" s="70">
        <v>8069900</v>
      </c>
      <c r="E50" s="66">
        <v>8085800</v>
      </c>
      <c r="F50" s="66">
        <v>8085500</v>
      </c>
    </row>
    <row r="51" spans="1:6" ht="15">
      <c r="A51" s="34">
        <f t="shared" si="0"/>
        <v>40</v>
      </c>
      <c r="B51" s="58" t="s">
        <v>181</v>
      </c>
      <c r="C51" s="59" t="s">
        <v>170</v>
      </c>
      <c r="D51" s="70">
        <v>462242000</v>
      </c>
      <c r="E51" s="66">
        <v>487304000</v>
      </c>
      <c r="F51" s="66">
        <v>517543000</v>
      </c>
    </row>
    <row r="52" spans="1:6" ht="15">
      <c r="A52" s="34">
        <f t="shared" si="0"/>
        <v>41</v>
      </c>
      <c r="B52" s="64" t="s">
        <v>142</v>
      </c>
      <c r="C52" s="65" t="s">
        <v>100</v>
      </c>
      <c r="D52" s="71">
        <f>D12+D39</f>
        <v>1368355100</v>
      </c>
      <c r="E52" s="68">
        <f>E12+E39</f>
        <v>1276010300</v>
      </c>
      <c r="F52" s="68">
        <f>F12+F39</f>
        <v>1313235000</v>
      </c>
    </row>
    <row r="53" spans="1:4" ht="15">
      <c r="A53" s="35"/>
      <c r="B53" s="43"/>
      <c r="C53" s="41"/>
      <c r="D53" s="31"/>
    </row>
    <row r="54" spans="1:4" ht="15">
      <c r="A54" s="39"/>
      <c r="B54" s="39"/>
      <c r="C54" s="39"/>
      <c r="D54" s="31"/>
    </row>
    <row r="55" spans="1:4" ht="15">
      <c r="A55" s="39"/>
      <c r="B55" s="39"/>
      <c r="C55" s="41"/>
      <c r="D55" s="36"/>
    </row>
    <row r="56" spans="1:4" ht="24.75" customHeight="1">
      <c r="A56" s="39"/>
      <c r="B56" s="39"/>
      <c r="C56" s="39"/>
      <c r="D56" s="36"/>
    </row>
    <row r="57" spans="1:4" ht="15">
      <c r="A57" s="42"/>
      <c r="B57" s="39"/>
      <c r="C57" s="39"/>
      <c r="D57" s="37"/>
    </row>
    <row r="58" spans="1:4" ht="27.75" customHeight="1">
      <c r="A58" s="41"/>
      <c r="B58" s="44"/>
      <c r="C58" s="45"/>
      <c r="D58" s="36"/>
    </row>
    <row r="59" spans="1:4" ht="38.25" customHeight="1">
      <c r="A59" s="41"/>
      <c r="B59" s="44"/>
      <c r="C59" s="45"/>
      <c r="D59" s="36"/>
    </row>
    <row r="60" spans="1:4" ht="30.75" customHeight="1">
      <c r="A60" s="41"/>
      <c r="B60" s="44"/>
      <c r="C60" s="46"/>
      <c r="D60" s="36"/>
    </row>
    <row r="61" spans="1:4" ht="15">
      <c r="A61" s="42"/>
      <c r="B61" s="39"/>
      <c r="C61" s="39"/>
      <c r="D61" s="37"/>
    </row>
    <row r="62" spans="1:4" ht="13.5" customHeight="1">
      <c r="A62" s="41"/>
      <c r="B62" s="42"/>
      <c r="C62" s="39"/>
      <c r="D62" s="37"/>
    </row>
    <row r="63" spans="1:4" ht="15" customHeight="1">
      <c r="A63" s="41"/>
      <c r="B63" s="39"/>
      <c r="C63" s="39"/>
      <c r="D63" s="37"/>
    </row>
    <row r="64" spans="1:4" ht="11.25" customHeight="1">
      <c r="A64" s="41"/>
      <c r="B64" s="39"/>
      <c r="C64" s="39"/>
      <c r="D64" s="36"/>
    </row>
    <row r="65" spans="1:4" ht="15">
      <c r="A65" s="41"/>
      <c r="B65" s="42"/>
      <c r="C65" s="39"/>
      <c r="D65" s="37"/>
    </row>
    <row r="66" spans="1:4" ht="15">
      <c r="A66" s="41"/>
      <c r="B66" s="39"/>
      <c r="C66" s="39"/>
      <c r="D66" s="37"/>
    </row>
    <row r="67" spans="1:4" ht="12.75" customHeight="1">
      <c r="A67" s="41"/>
      <c r="B67" s="41"/>
      <c r="C67" s="41"/>
      <c r="D67" s="36"/>
    </row>
    <row r="68" spans="1:4" ht="15">
      <c r="A68" s="41"/>
      <c r="B68" s="42"/>
      <c r="C68" s="39"/>
      <c r="D68" s="36"/>
    </row>
    <row r="69" spans="1:4" ht="15">
      <c r="A69" s="41"/>
      <c r="B69" s="39"/>
      <c r="C69" s="39"/>
      <c r="D69" s="36"/>
    </row>
    <row r="70" spans="1:4" ht="14.25" customHeight="1">
      <c r="A70" s="41"/>
      <c r="B70" s="41"/>
      <c r="C70" s="41"/>
      <c r="D70" s="36"/>
    </row>
    <row r="71" spans="1:4" ht="15">
      <c r="A71" s="41"/>
      <c r="B71" s="42"/>
      <c r="C71" s="39"/>
      <c r="D71" s="36"/>
    </row>
    <row r="72" spans="1:4" ht="10.5" customHeight="1">
      <c r="A72" s="41"/>
      <c r="B72" s="41"/>
      <c r="C72" s="41"/>
      <c r="D72" s="36"/>
    </row>
    <row r="73" spans="1:4" ht="13.5" customHeight="1">
      <c r="A73" s="41"/>
      <c r="B73" s="39"/>
      <c r="C73" s="39"/>
      <c r="D73" s="36"/>
    </row>
    <row r="74" spans="1:4" ht="13.5" customHeight="1">
      <c r="A74" s="41"/>
      <c r="B74" s="39"/>
      <c r="C74" s="39"/>
      <c r="D74" s="36"/>
    </row>
    <row r="75" spans="1:4" ht="13.5" customHeight="1">
      <c r="A75" s="41"/>
      <c r="B75" s="41"/>
      <c r="C75" s="41"/>
      <c r="D75" s="36"/>
    </row>
    <row r="76" spans="1:4" ht="12.75" customHeight="1">
      <c r="A76" s="41"/>
      <c r="B76" s="47"/>
      <c r="C76" s="47"/>
      <c r="D76" s="36"/>
    </row>
    <row r="77" spans="1:4" ht="12.75" customHeight="1">
      <c r="A77" s="41"/>
      <c r="B77" s="41"/>
      <c r="C77" s="41"/>
      <c r="D77" s="36"/>
    </row>
    <row r="78" spans="1:4" ht="39.75" customHeight="1">
      <c r="A78" s="41"/>
      <c r="B78" s="42"/>
      <c r="C78" s="42"/>
      <c r="D78" s="36"/>
    </row>
    <row r="79" spans="1:4" ht="15">
      <c r="A79" s="42"/>
      <c r="B79" s="39"/>
      <c r="C79" s="39"/>
      <c r="D79" s="38"/>
    </row>
    <row r="80" spans="1:4" ht="15.75" customHeight="1">
      <c r="A80" s="41"/>
      <c r="B80" s="39"/>
      <c r="C80" s="39"/>
      <c r="D80" s="37"/>
    </row>
    <row r="81" spans="1:4" ht="15">
      <c r="A81" s="41"/>
      <c r="B81" s="39"/>
      <c r="C81" s="39"/>
      <c r="D81" s="37"/>
    </row>
    <row r="82" spans="1:4" ht="15">
      <c r="A82" s="41"/>
      <c r="B82" s="39"/>
      <c r="C82" s="39"/>
      <c r="D82" s="37"/>
    </row>
    <row r="83" spans="1:4" ht="18" customHeight="1">
      <c r="A83" s="41"/>
      <c r="B83" s="41"/>
      <c r="C83" s="41"/>
      <c r="D83" s="36"/>
    </row>
    <row r="84" spans="1:4" ht="15">
      <c r="A84" s="41"/>
      <c r="B84" s="39"/>
      <c r="C84" s="39"/>
      <c r="D84" s="37"/>
    </row>
    <row r="85" spans="1:4" ht="15">
      <c r="A85" s="41"/>
      <c r="B85" s="39"/>
      <c r="C85" s="39"/>
      <c r="D85" s="36"/>
    </row>
    <row r="86" spans="1:4" ht="14.25" customHeight="1">
      <c r="A86" s="39"/>
      <c r="B86" s="41"/>
      <c r="C86" s="41"/>
      <c r="D86" s="40"/>
    </row>
    <row r="87" spans="1:4" ht="15">
      <c r="A87" s="22"/>
      <c r="B87" s="28"/>
      <c r="C87" s="28"/>
      <c r="D87" s="22"/>
    </row>
    <row r="88" spans="1:4" ht="15">
      <c r="A88" s="22"/>
      <c r="B88" s="23"/>
      <c r="C88" s="23"/>
      <c r="D88" s="24"/>
    </row>
    <row r="89" spans="1:4" ht="15">
      <c r="A89" s="22"/>
      <c r="B89" s="23"/>
      <c r="C89" s="23"/>
      <c r="D89" s="22"/>
    </row>
    <row r="90" spans="1:4" ht="15">
      <c r="A90" s="22"/>
      <c r="B90" s="23"/>
      <c r="C90" s="22"/>
      <c r="D90" s="22"/>
    </row>
    <row r="91" spans="1:4" ht="15">
      <c r="A91" s="22"/>
      <c r="B91" s="23"/>
      <c r="C91" s="23"/>
      <c r="D91" s="22"/>
    </row>
    <row r="92" spans="1:4" ht="15">
      <c r="A92" s="22"/>
      <c r="B92" s="23"/>
      <c r="C92" s="23"/>
      <c r="D92" s="25"/>
    </row>
    <row r="93" spans="1:4" ht="15">
      <c r="A93" s="22"/>
      <c r="B93" s="29"/>
      <c r="C93" s="29"/>
      <c r="D93" s="22"/>
    </row>
    <row r="94" spans="1:4" ht="15">
      <c r="A94" s="22"/>
      <c r="B94" s="27"/>
      <c r="C94" s="27"/>
      <c r="D94" s="25"/>
    </row>
    <row r="95" spans="1:4" ht="19.5" customHeight="1">
      <c r="A95" s="22"/>
      <c r="B95" s="30"/>
      <c r="C95" s="30"/>
      <c r="D95" s="26"/>
    </row>
    <row r="96" spans="1:4" ht="15">
      <c r="A96" s="22"/>
      <c r="B96" s="22"/>
      <c r="C96" s="22"/>
      <c r="D96" s="22"/>
    </row>
    <row r="97" spans="1:4" ht="15">
      <c r="A97" s="22"/>
      <c r="B97" s="22"/>
      <c r="C97" s="22"/>
      <c r="D97" s="22"/>
    </row>
    <row r="98" spans="1:4" ht="15">
      <c r="A98" s="22"/>
      <c r="B98" s="22"/>
      <c r="C98" s="22"/>
      <c r="D98" s="22"/>
    </row>
    <row r="99" spans="1:4" ht="15">
      <c r="A99" s="22"/>
      <c r="B99" s="22"/>
      <c r="C99" s="22"/>
      <c r="D99" s="22"/>
    </row>
    <row r="100" spans="1:4" ht="15">
      <c r="A100" s="22"/>
      <c r="B100" s="22"/>
      <c r="C100" s="22"/>
      <c r="D100" s="22"/>
    </row>
    <row r="101" spans="1:4" ht="15">
      <c r="A101" s="22"/>
      <c r="B101" s="22"/>
      <c r="C101" s="22"/>
      <c r="D101" s="22"/>
    </row>
    <row r="102" spans="1:4" ht="15">
      <c r="A102" s="22"/>
      <c r="B102" s="22"/>
      <c r="C102" s="22"/>
      <c r="D102" s="22"/>
    </row>
    <row r="103" spans="1:4" ht="15">
      <c r="A103" s="22"/>
      <c r="B103" s="22"/>
      <c r="C103" s="22"/>
      <c r="D103" s="22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</sheetData>
  <sheetProtection selectLockedCells="1" selectUnlockedCells="1"/>
  <mergeCells count="10">
    <mergeCell ref="D9:F9"/>
    <mergeCell ref="A9:A10"/>
    <mergeCell ref="B9:B10"/>
    <mergeCell ref="C9:C10"/>
    <mergeCell ref="B7:F7"/>
    <mergeCell ref="C1:F1"/>
    <mergeCell ref="C2:F2"/>
    <mergeCell ref="C4:F4"/>
    <mergeCell ref="C3:D3"/>
    <mergeCell ref="C5:D5"/>
  </mergeCells>
  <printOptions/>
  <pageMargins left="0.7480314960629921" right="0.3937007874015748" top="0.15748031496062992" bottom="0.4724409448818898" header="0.31496062992125984" footer="0.35433070866141736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2019-12-11T04:23:07Z</cp:lastPrinted>
  <dcterms:created xsi:type="dcterms:W3CDTF">2002-02-14T09:43:26Z</dcterms:created>
  <dcterms:modified xsi:type="dcterms:W3CDTF">2019-12-11T04:23:09Z</dcterms:modified>
  <cp:category/>
  <cp:version/>
  <cp:contentType/>
  <cp:contentStatus/>
</cp:coreProperties>
</file>