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<sst xmlns="http://schemas.openxmlformats.org/spreadsheetml/2006/main" count="553" uniqueCount="254">
  <si>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</si>
  <si>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</si>
  <si>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</si>
  <si>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</si>
  <si>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</si>
  <si>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</si>
  <si>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</si>
  <si>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</si>
  <si>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</si>
  <si>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</si>
  <si>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</si>
  <si>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</si>
  <si>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</si>
  <si>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</si>
  <si>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</si>
  <si>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</si>
  <si>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</si>
  <si>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</si>
  <si>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</si>
  <si>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</si>
  <si>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</si>
  <si>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</si>
  <si>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</si>
  <si>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</si>
  <si>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на 2020 год 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</si>
  <si>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</si>
  <si>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</si>
  <si>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</si>
  <si>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</si>
  <si>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</si>
  <si>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</si>
  <si>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</si>
  <si>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</si>
  <si>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</si>
  <si>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</si>
  <si>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</si>
  <si>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</si>
  <si>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</si>
  <si>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</si>
  <si>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 xml:space="preserve">на 2020 год и плановый период 2021 и 2022 годов 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</si>
  <si>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</si>
  <si>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</si>
  <si>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</si>
  <si>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</si>
  <si>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</si>
  <si>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</si>
  <si>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</si>
  <si>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</si>
  <si>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</si>
  <si>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</si>
  <si>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</si>
  <si>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</si>
  <si>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</si>
  <si>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</si>
  <si>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</si>
  <si>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</si>
  <si>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</si>
  <si>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</si>
  <si>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</si>
  <si>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</si>
  <si>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</si>
  <si>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</si>
  <si>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</si>
  <si>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</si>
  <si>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</si>
  <si>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</si>
  <si>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</si>
  <si>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</si>
  <si>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</si>
  <si>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</si>
  <si>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</si>
  <si>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</si>
  <si>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</si>
  <si>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</si>
  <si>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</si>
  <si>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</si>
  <si>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</si>
  <si>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</si>
  <si>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</si>
  <si>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</si>
  <si>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</si>
  <si>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</si>
  <si>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</si>
  <si>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</si>
  <si>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</si>
  <si>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</si>
  <si>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</si>
  <si>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</si>
  <si>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</si>
  <si>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</si>
  <si>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</si>
  <si>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</si>
  <si>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</si>
  <si>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</si>
  <si>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</si>
  <si>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</si>
  <si>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</si>
  <si>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</si>
  <si>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</si>
  <si>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</si>
  <si>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</si>
  <si>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</si>
  <si>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</si>
  <si>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</si>
  <si>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</si>
  <si>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</si>
  <si>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</si>
  <si>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</si>
  <si>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</si>
  <si>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</si>
  <si>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</si>
  <si>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</si>
  <si>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</si>
  <si>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</si>
  <si>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</si>
  <si>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</si>
  <si>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</si>
  <si>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</si>
  <si>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</si>
  <si>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</si>
  <si>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</si>
  <si>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</si>
  <si>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</si>
  <si>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</si>
  <si>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</si>
  <si>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</si>
  <si>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</si>
  <si>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</si>
  <si>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</si>
  <si>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</si>
  <si>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</si>
  <si>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</si>
  <si>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</si>
  <si>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</si>
  <si>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</si>
  <si>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</si>
  <si>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</si>
  <si>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</si>
  <si>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</si>
  <si>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</si>
  <si>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</si>
  <si>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</si>
  <si>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</si>
  <si>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</si>
  <si>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</si>
  <si>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</si>
  <si>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</si>
  <si>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</si>
  <si>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</si>
  <si>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</si>
  <si>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</si>
  <si>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</si>
  <si>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</si>
  <si>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</si>
  <si>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</si>
  <si>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</si>
  <si>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</si>
  <si>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</si>
  <si>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</si>
  <si>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</si>
  <si>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</si>
  <si>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</si>
  <si>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</si>
  <si>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</si>
  <si>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</si>
  <si>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</si>
  <si>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</si>
  <si>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</si>
  <si>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</si>
  <si>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</si>
  <si>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</si>
  <si>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</si>
  <si>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</si>
  <si>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</si>
  <si>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</si>
  <si>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</si>
  <si>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</si>
  <si>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</si>
  <si>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</si>
  <si>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</si>
  <si>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КАПИТАЛЬНЫЙ РЕМОНТ,</t>
    </r>
    <r>
      <rPr>
        <sz val="6"/>
        <color indexed="8"/>
        <rFont val="Times New Roman"/>
        <family val="1"/>
      </rPr>
      <t xml:space="preserve"> всего</t>
    </r>
  </si>
  <si>
    <t>10312631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</si>
  <si>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</si>
  <si>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</si>
  <si>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</si>
  <si>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</si>
  <si>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</si>
  <si>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</si>
  <si>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</si>
  <si>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</si>
  <si>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</si>
  <si>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</si>
  <si>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</si>
  <si>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</si>
  <si>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</si>
  <si>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</si>
  <si>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</si>
  <si>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</si>
  <si>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</si>
  <si>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</si>
  <si>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</si>
  <si>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</si>
  <si>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</si>
  <si>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</si>
  <si>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</si>
  <si>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</si>
  <si>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</si>
  <si>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>60312603</t>
  </si>
  <si>
    <t>70312631</t>
  </si>
  <si>
    <t>в том числе: целевые субсидии на кап.ремонт</t>
  </si>
  <si>
    <t xml:space="preserve">целевые субсидии ДК </t>
  </si>
  <si>
    <t>целевые субсидии библиотеки</t>
  </si>
  <si>
    <t>целевые субсидии лучшие уреждения и работники</t>
  </si>
  <si>
    <t>целевые субсидии капит.ремонт</t>
  </si>
  <si>
    <t xml:space="preserve">из них:                                Коммунальные услуги  </t>
  </si>
  <si>
    <r>
      <rPr>
        <b/>
        <sz val="6"/>
        <color indexed="8"/>
        <rFont val="Times New Roman"/>
        <family val="1"/>
      </rPr>
      <t>БИБЛИОТЕКИ,</t>
    </r>
    <r>
      <rPr>
        <sz val="6"/>
        <color indexed="8"/>
        <rFont val="Times New Roman"/>
        <family val="1"/>
      </rPr>
      <t xml:space="preserve"> всего</t>
    </r>
  </si>
  <si>
    <t>из них:                                Услуги связи</t>
  </si>
  <si>
    <r>
      <rPr>
        <b/>
        <sz val="6"/>
        <color indexed="8"/>
        <rFont val="Times New Roman"/>
        <family val="1"/>
      </rPr>
      <t>ЛУЧШИЕ УЧРЕЖДЕНИЯ И РАБОТНИКИ</t>
    </r>
    <r>
      <rPr>
        <sz val="6"/>
        <color indexed="8"/>
        <rFont val="Times New Roman"/>
        <family val="1"/>
      </rPr>
      <t>, всего</t>
    </r>
  </si>
  <si>
    <r>
      <rPr>
        <b/>
        <sz val="6"/>
        <color indexed="8"/>
        <rFont val="Times New Roman"/>
        <family val="1"/>
      </rPr>
      <t>КАПИТАЛЬНЫЙ РЕМОНТ Б.Турыш</t>
    </r>
    <r>
      <rPr>
        <sz val="6"/>
        <color indexed="8"/>
        <rFont val="Times New Roman"/>
        <family val="1"/>
      </rPr>
      <t>, всего</t>
    </r>
  </si>
  <si>
    <t xml:space="preserve">из них:     Увеличение стоимости основных средств                                 </t>
  </si>
  <si>
    <t>иные налоги в бюджеты РФ, а также гос. пошлина</t>
  </si>
  <si>
    <t>из них: налог на имущество орг.и земельный налог</t>
  </si>
  <si>
    <t>ЦЕЛЕВЫЕ СУБСИДИИ, всего</t>
  </si>
  <si>
    <t>908080103133L5190</t>
  </si>
  <si>
    <t>1530</t>
  </si>
  <si>
    <t>1540</t>
  </si>
  <si>
    <t>1550</t>
  </si>
  <si>
    <t>1600</t>
  </si>
  <si>
    <t>9080801031А155193</t>
  </si>
  <si>
    <t>добровольческие (волонтерские) организации</t>
  </si>
  <si>
    <t>1216</t>
  </si>
  <si>
    <t>целевые субсидии комплектование книжных фондов</t>
  </si>
  <si>
    <t>1560</t>
  </si>
  <si>
    <t>80312603</t>
  </si>
  <si>
    <t>60351601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</si>
  <si>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</si>
  <si>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r>
      <rPr>
        <b/>
        <sz val="6"/>
        <color indexed="8"/>
        <rFont val="Times New Roman"/>
        <family val="1"/>
      </rPr>
      <t>КОМПЛЕКТОВАНИЕ КНИЖНЫХ ФОНДОВ,</t>
    </r>
    <r>
      <rPr>
        <sz val="6"/>
        <color indexed="8"/>
        <rFont val="Times New Roman"/>
        <family val="1"/>
      </rPr>
      <t xml:space="preserve"> всего</t>
    </r>
  </si>
  <si>
    <t xml:space="preserve">из них:                               Увеличение стоимости ОС  </t>
  </si>
  <si>
    <t>Услуги связи</t>
  </si>
  <si>
    <t>целевые субсидии из резервного фонда</t>
  </si>
  <si>
    <t>1570</t>
  </si>
  <si>
    <t>90340700</t>
  </si>
  <si>
    <r>
      <rPr>
        <b/>
        <sz val="6"/>
        <color indexed="8"/>
        <rFont val="Times New Roman"/>
        <family val="1"/>
      </rPr>
      <t>СРЕДСТВА ИЗ РЕЗЕРВНОГО ФОНДА,</t>
    </r>
    <r>
      <rPr>
        <sz val="6"/>
        <color indexed="8"/>
        <rFont val="Times New Roman"/>
        <family val="1"/>
      </rPr>
      <t xml:space="preserve"> всего</t>
    </r>
  </si>
  <si>
    <t>целевые субсидии на приобретение средств и устройств дезинфекции</t>
  </si>
  <si>
    <t>1580</t>
  </si>
  <si>
    <t>10340900</t>
  </si>
  <si>
    <r>
      <rPr>
        <b/>
        <sz val="6"/>
        <color indexed="8"/>
        <rFont val="Times New Roman"/>
        <family val="1"/>
      </rPr>
      <t>ПРИОБРЕТЕНИЕ УСТРОЙСТВ (СРЕДСТВ) ДЕЗИНФЕКЦИИ,</t>
    </r>
    <r>
      <rPr>
        <sz val="6"/>
        <color indexed="8"/>
        <rFont val="Times New Roman"/>
        <family val="1"/>
      </rPr>
      <t xml:space="preserve"> всего</t>
    </r>
  </si>
  <si>
    <t>Увелчение стоимости МЗ</t>
  </si>
  <si>
    <t>Увеличение стоимости ОС</t>
  </si>
  <si>
    <t>2631</t>
  </si>
  <si>
    <t>2632</t>
  </si>
  <si>
    <t>" 29 "   октября   2020  г.</t>
  </si>
  <si>
    <t>"  29  "   октября  2020  г.</t>
  </si>
  <si>
    <t>"29"  октября   2020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</si>
</sst>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  <numFmt numFmtId="186" formatCode="[$-FC19]d\ mmmm\ yyyy\ &quot;г.&quot;"/>
    <numFmt numFmtId="187" formatCode="000000"/>
    <numFmt numFmtId="188" formatCode="#,##0\ _₽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2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49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171" fontId="5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171" fontId="5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6" fillId="0" borderId="11" xfId="0" applyFont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="115" zoomScaleNormal="115" zoomScalePageLayoutView="0" workbookViewId="0" topLeftCell="A1">
      <selection activeCell="A50" sqref="A50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93" t="s">
        <v>5</v>
      </c>
      <c r="I1" s="93"/>
      <c r="J1" s="93"/>
    </row>
    <row r="2" spans="8:10" ht="15" customHeight="1">
      <c r="H2" s="94" t="s">
        <v>22</v>
      </c>
      <c r="I2" s="94"/>
      <c r="J2" s="94"/>
    </row>
    <row r="3" spans="8:10" ht="23.25" customHeight="1">
      <c r="H3" s="90" t="s">
        <v>6</v>
      </c>
      <c r="I3" s="90"/>
      <c r="J3" s="90"/>
    </row>
    <row r="4" spans="8:10" ht="12.75" customHeight="1">
      <c r="H4" s="92" t="s">
        <v>16</v>
      </c>
      <c r="I4" s="92"/>
      <c r="J4" s="92"/>
    </row>
    <row r="5" spans="8:10" ht="17.25" customHeight="1">
      <c r="H5" s="90" t="s">
        <v>33</v>
      </c>
      <c r="I5" s="90"/>
      <c r="J5" s="90"/>
    </row>
    <row r="6" spans="8:10" ht="15" customHeight="1">
      <c r="H6" s="2"/>
      <c r="I6" s="95" t="s">
        <v>34</v>
      </c>
      <c r="J6" s="95"/>
    </row>
    <row r="7" spans="8:10" ht="12.75" customHeight="1">
      <c r="H7" s="1" t="s">
        <v>7</v>
      </c>
      <c r="I7" s="90" t="s">
        <v>8</v>
      </c>
      <c r="J7" s="90"/>
    </row>
    <row r="8" spans="8:10" ht="24" customHeight="1">
      <c r="H8" s="91" t="s">
        <v>251</v>
      </c>
      <c r="I8" s="91"/>
      <c r="J8" s="91"/>
    </row>
    <row r="9" spans="1:10" ht="18.75">
      <c r="A9" s="86" t="s">
        <v>9</v>
      </c>
      <c r="B9" s="86"/>
      <c r="C9" s="86"/>
      <c r="D9" s="86"/>
      <c r="E9" s="86"/>
      <c r="F9" s="86"/>
      <c r="G9" s="86"/>
      <c r="H9" s="87"/>
      <c r="I9"/>
      <c r="J9"/>
    </row>
    <row r="10" spans="1:10" ht="18.75" customHeight="1">
      <c r="A10" s="86" t="s">
        <v>39</v>
      </c>
      <c r="B10" s="86"/>
      <c r="C10" s="86"/>
      <c r="D10" s="86"/>
      <c r="E10" s="86"/>
      <c r="F10" s="86"/>
      <c r="G10" s="86"/>
      <c r="H10" s="87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88" t="s">
        <v>252</v>
      </c>
      <c r="C12" s="88"/>
      <c r="D12" s="88"/>
      <c r="E12" s="88"/>
      <c r="F12" s="89"/>
      <c r="G12" s="89"/>
      <c r="H12" s="3"/>
      <c r="I12" s="24" t="s">
        <v>11</v>
      </c>
      <c r="J12" s="76">
        <v>44133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35</v>
      </c>
      <c r="J13" s="76"/>
    </row>
    <row r="14" spans="1:10" ht="12.75">
      <c r="A14" s="27" t="s">
        <v>40</v>
      </c>
      <c r="B14" s="27"/>
      <c r="C14" s="27"/>
      <c r="D14" s="84" t="s">
        <v>43</v>
      </c>
      <c r="E14" s="85"/>
      <c r="F14" s="85"/>
      <c r="G14" s="85"/>
      <c r="H14" s="85"/>
      <c r="I14" s="24" t="s">
        <v>36</v>
      </c>
      <c r="J14" s="78">
        <v>908</v>
      </c>
    </row>
    <row r="15" spans="1:10" ht="12.75">
      <c r="A15" s="27" t="s">
        <v>41</v>
      </c>
      <c r="B15" s="27"/>
      <c r="C15" s="27"/>
      <c r="D15" s="84" t="s">
        <v>44</v>
      </c>
      <c r="E15" s="85"/>
      <c r="F15" s="85"/>
      <c r="G15" s="85"/>
      <c r="H15" s="85"/>
      <c r="I15" s="24" t="s">
        <v>35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37</v>
      </c>
      <c r="J16" s="78">
        <v>6645002843</v>
      </c>
    </row>
    <row r="17" spans="1:10" ht="17.25" customHeight="1">
      <c r="A17" s="27" t="s">
        <v>42</v>
      </c>
      <c r="B17" s="27"/>
      <c r="C17" s="27"/>
      <c r="D17" s="84" t="s">
        <v>45</v>
      </c>
      <c r="E17" s="85"/>
      <c r="F17" s="85"/>
      <c r="G17" s="85"/>
      <c r="H17" s="85"/>
      <c r="I17" s="26" t="s">
        <v>38</v>
      </c>
      <c r="J17" s="78">
        <v>661901001</v>
      </c>
    </row>
    <row r="18" spans="1:10" ht="16.5" customHeight="1">
      <c r="A18" s="27"/>
      <c r="B18" s="27"/>
      <c r="C18" s="27"/>
      <c r="D18" s="84" t="s">
        <v>46</v>
      </c>
      <c r="E18" s="85"/>
      <c r="F18" s="85"/>
      <c r="G18" s="85"/>
      <c r="H18" s="85"/>
      <c r="I18" s="25"/>
      <c r="J18" s="78"/>
    </row>
    <row r="19" spans="1:10" ht="15.75" customHeight="1">
      <c r="A19" s="27"/>
      <c r="B19" s="27"/>
      <c r="C19" s="27"/>
      <c r="D19" s="84" t="s">
        <v>47</v>
      </c>
      <c r="E19" s="85"/>
      <c r="F19" s="85"/>
      <c r="G19" s="85"/>
      <c r="H19" s="85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97" t="s">
        <v>32</v>
      </c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6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18" customHeight="1">
      <c r="A24" s="109" t="s">
        <v>0</v>
      </c>
      <c r="B24" s="109" t="s">
        <v>1</v>
      </c>
      <c r="C24" s="106" t="s">
        <v>18</v>
      </c>
      <c r="D24" s="104" t="s">
        <v>19</v>
      </c>
      <c r="E24" s="99" t="s">
        <v>14</v>
      </c>
      <c r="F24" s="99" t="s">
        <v>20</v>
      </c>
      <c r="G24" s="96" t="s">
        <v>23</v>
      </c>
      <c r="H24" s="96"/>
      <c r="I24" s="96"/>
      <c r="J24" s="96"/>
    </row>
    <row r="25" spans="1:10" ht="15" customHeight="1">
      <c r="A25" s="110"/>
      <c r="B25" s="110"/>
      <c r="C25" s="107"/>
      <c r="D25" s="105"/>
      <c r="E25" s="102"/>
      <c r="F25" s="100"/>
      <c r="G25" s="42" t="s">
        <v>24</v>
      </c>
      <c r="H25" s="42" t="s">
        <v>26</v>
      </c>
      <c r="I25" s="42" t="s">
        <v>27</v>
      </c>
      <c r="J25" s="21" t="s">
        <v>30</v>
      </c>
    </row>
    <row r="26" spans="1:10" ht="26.25" customHeight="1">
      <c r="A26" s="111"/>
      <c r="B26" s="111"/>
      <c r="C26" s="108"/>
      <c r="D26" s="105"/>
      <c r="E26" s="103"/>
      <c r="F26" s="101"/>
      <c r="G26" s="18" t="s">
        <v>25</v>
      </c>
      <c r="H26" s="18" t="s">
        <v>28</v>
      </c>
      <c r="I26" s="18" t="s">
        <v>29</v>
      </c>
      <c r="J26" s="20" t="s">
        <v>31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48</v>
      </c>
      <c r="B28" s="37" t="s">
        <v>3</v>
      </c>
      <c r="C28" s="40" t="s">
        <v>51</v>
      </c>
      <c r="D28" s="40" t="s">
        <v>51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49</v>
      </c>
      <c r="B29" s="37" t="s">
        <v>50</v>
      </c>
      <c r="C29" s="40" t="s">
        <v>51</v>
      </c>
      <c r="D29" s="40" t="s">
        <v>51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52</v>
      </c>
      <c r="B30" s="37" t="s">
        <v>53</v>
      </c>
      <c r="C30" s="40"/>
      <c r="D30" s="40"/>
      <c r="E30" s="9"/>
      <c r="F30" s="9"/>
      <c r="G30" s="15">
        <f>G32+G33+G46</f>
        <v>146889167.89</v>
      </c>
      <c r="H30" s="15">
        <f>H32+H33+H46</f>
        <v>140139000</v>
      </c>
      <c r="I30" s="15">
        <f>I32+I33+I46</f>
        <v>135139000</v>
      </c>
      <c r="J30" s="7">
        <v>0</v>
      </c>
    </row>
    <row r="31" spans="1:10" ht="12.75">
      <c r="A31" s="34" t="s">
        <v>57</v>
      </c>
      <c r="B31" s="37" t="s">
        <v>54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55</v>
      </c>
      <c r="B32" s="37" t="s">
        <v>56</v>
      </c>
      <c r="C32" s="40">
        <v>130</v>
      </c>
      <c r="D32" s="40">
        <v>0</v>
      </c>
      <c r="E32" s="9">
        <v>0</v>
      </c>
      <c r="F32" s="9">
        <v>0</v>
      </c>
      <c r="G32" s="15">
        <v>2050000</v>
      </c>
      <c r="H32" s="15">
        <v>2050000</v>
      </c>
      <c r="I32" s="15">
        <v>2050000</v>
      </c>
      <c r="J32" s="7">
        <v>0</v>
      </c>
    </row>
    <row r="33" spans="1:10" ht="33" customHeight="1">
      <c r="A33" s="79" t="s">
        <v>58</v>
      </c>
      <c r="B33" s="37" t="s">
        <v>59</v>
      </c>
      <c r="C33" s="40">
        <v>130</v>
      </c>
      <c r="D33" s="40"/>
      <c r="E33" s="9"/>
      <c r="F33" s="9"/>
      <c r="G33" s="15">
        <f>G34+G35+G36+G37+G38+G41</f>
        <v>132360057.94</v>
      </c>
      <c r="H33" s="15">
        <f>H34+H35+H36+H37+H38</f>
        <v>133872960</v>
      </c>
      <c r="I33" s="15">
        <f>I34+I35+I36+I37+I38</f>
        <v>128872960</v>
      </c>
      <c r="J33" s="7">
        <v>0</v>
      </c>
    </row>
    <row r="34" spans="1:10" ht="12.75">
      <c r="A34" s="34" t="s">
        <v>197</v>
      </c>
      <c r="B34" s="37" t="s">
        <v>202</v>
      </c>
      <c r="C34" s="40">
        <v>130</v>
      </c>
      <c r="D34" s="40">
        <v>0</v>
      </c>
      <c r="E34" s="9">
        <v>0</v>
      </c>
      <c r="F34" s="37" t="s">
        <v>166</v>
      </c>
      <c r="G34" s="7">
        <v>96247343.47</v>
      </c>
      <c r="H34" s="7">
        <v>97120550</v>
      </c>
      <c r="I34" s="7">
        <v>92120550</v>
      </c>
      <c r="J34" s="7"/>
    </row>
    <row r="35" spans="1:10" ht="12.75">
      <c r="A35" s="34" t="s">
        <v>198</v>
      </c>
      <c r="B35" s="37" t="s">
        <v>203</v>
      </c>
      <c r="C35" s="40">
        <v>130</v>
      </c>
      <c r="D35" s="40">
        <v>0</v>
      </c>
      <c r="E35" s="9">
        <v>0</v>
      </c>
      <c r="F35" s="37" t="s">
        <v>173</v>
      </c>
      <c r="G35" s="7">
        <v>29410252.47</v>
      </c>
      <c r="H35" s="7">
        <v>29480148</v>
      </c>
      <c r="I35" s="7">
        <v>29480148</v>
      </c>
      <c r="J35" s="7"/>
    </row>
    <row r="36" spans="1:10" ht="17.25">
      <c r="A36" s="34" t="s">
        <v>199</v>
      </c>
      <c r="B36" s="37" t="s">
        <v>204</v>
      </c>
      <c r="C36" s="40">
        <v>130</v>
      </c>
      <c r="D36" s="40">
        <v>0</v>
      </c>
      <c r="E36" s="9">
        <v>0</v>
      </c>
      <c r="F36" s="37" t="s">
        <v>175</v>
      </c>
      <c r="G36" s="7">
        <v>6070462</v>
      </c>
      <c r="H36" s="7">
        <v>6362262</v>
      </c>
      <c r="I36" s="7">
        <v>6362262</v>
      </c>
      <c r="J36" s="7"/>
    </row>
    <row r="37" spans="1:10" ht="17.25">
      <c r="A37" s="34" t="s">
        <v>200</v>
      </c>
      <c r="B37" s="37" t="s">
        <v>205</v>
      </c>
      <c r="C37" s="40">
        <v>130</v>
      </c>
      <c r="D37" s="40">
        <v>0</v>
      </c>
      <c r="E37" s="9">
        <v>0</v>
      </c>
      <c r="F37" s="37" t="s">
        <v>177</v>
      </c>
      <c r="G37" s="7">
        <v>595000</v>
      </c>
      <c r="H37" s="7">
        <v>810000</v>
      </c>
      <c r="I37" s="7">
        <v>810000</v>
      </c>
      <c r="J37" s="7"/>
    </row>
    <row r="38" spans="1:10" ht="17.25">
      <c r="A38" s="34" t="s">
        <v>201</v>
      </c>
      <c r="B38" s="37" t="s">
        <v>206</v>
      </c>
      <c r="C38" s="40">
        <v>130</v>
      </c>
      <c r="D38" s="40">
        <v>0</v>
      </c>
      <c r="E38" s="9">
        <v>0</v>
      </c>
      <c r="F38" s="75" t="s">
        <v>179</v>
      </c>
      <c r="G38" s="7">
        <v>32000</v>
      </c>
      <c r="H38" s="7">
        <v>100000</v>
      </c>
      <c r="I38" s="7">
        <v>100000</v>
      </c>
      <c r="J38" s="7"/>
    </row>
    <row r="39" spans="1:10" ht="30" customHeight="1" hidden="1">
      <c r="A39" s="34" t="s">
        <v>60</v>
      </c>
      <c r="B39" s="37" t="s">
        <v>61</v>
      </c>
      <c r="C39" s="40">
        <v>130</v>
      </c>
      <c r="D39" s="40"/>
      <c r="E39" s="9"/>
      <c r="F39" s="40"/>
      <c r="G39" s="7">
        <v>0</v>
      </c>
      <c r="H39" s="7">
        <v>0</v>
      </c>
      <c r="I39" s="7">
        <v>0</v>
      </c>
      <c r="J39" s="7">
        <v>0</v>
      </c>
    </row>
    <row r="40" spans="1:10" ht="12.75" hidden="1">
      <c r="A40" s="34"/>
      <c r="B40" s="37"/>
      <c r="C40" s="40"/>
      <c r="D40" s="40"/>
      <c r="E40" s="9"/>
      <c r="F40" s="4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229</v>
      </c>
      <c r="B41" s="37" t="s">
        <v>230</v>
      </c>
      <c r="C41" s="40">
        <v>130</v>
      </c>
      <c r="D41" s="40">
        <v>0</v>
      </c>
      <c r="E41" s="9">
        <v>0</v>
      </c>
      <c r="F41" s="40">
        <v>60351601</v>
      </c>
      <c r="G41" s="7">
        <v>5000</v>
      </c>
      <c r="H41" s="7"/>
      <c r="I41" s="7"/>
      <c r="J41" s="7"/>
    </row>
    <row r="42" spans="1:10" ht="17.25">
      <c r="A42" s="34" t="s">
        <v>62</v>
      </c>
      <c r="B42" s="37" t="s">
        <v>63</v>
      </c>
      <c r="C42" s="40">
        <v>140</v>
      </c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10.5" customHeight="1">
      <c r="A43" s="34" t="s">
        <v>2</v>
      </c>
      <c r="B43" s="37"/>
      <c r="C43" s="40"/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10.5" customHeight="1">
      <c r="A44" s="35" t="s">
        <v>64</v>
      </c>
      <c r="B44" s="37" t="s">
        <v>65</v>
      </c>
      <c r="C44" s="40">
        <v>150</v>
      </c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" customHeight="1">
      <c r="A45" s="36" t="s">
        <v>2</v>
      </c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4" t="s">
        <v>66</v>
      </c>
      <c r="B46" s="37" t="s">
        <v>67</v>
      </c>
      <c r="C46" s="40">
        <v>150</v>
      </c>
      <c r="D46" s="40"/>
      <c r="E46" s="9"/>
      <c r="F46" s="10"/>
      <c r="G46" s="15">
        <f>G47+G53+G48+G49+G50+G51+G52+G58+G59</f>
        <v>12479109.95</v>
      </c>
      <c r="H46" s="15">
        <f>H47+H53</f>
        <v>4216040</v>
      </c>
      <c r="I46" s="15">
        <f>I47+I53</f>
        <v>4216040</v>
      </c>
      <c r="J46" s="7">
        <v>0</v>
      </c>
    </row>
    <row r="47" spans="1:10" ht="12.75">
      <c r="A47" s="34" t="s">
        <v>209</v>
      </c>
      <c r="B47" s="37" t="s">
        <v>68</v>
      </c>
      <c r="C47" s="40">
        <v>150</v>
      </c>
      <c r="D47" s="40">
        <v>0</v>
      </c>
      <c r="E47" s="9">
        <v>0</v>
      </c>
      <c r="F47" s="37" t="s">
        <v>181</v>
      </c>
      <c r="G47" s="7">
        <v>3978410.4</v>
      </c>
      <c r="H47" s="7">
        <v>4216040</v>
      </c>
      <c r="I47" s="7">
        <v>4216040</v>
      </c>
      <c r="J47" s="7">
        <v>0</v>
      </c>
    </row>
    <row r="48" spans="1:10" ht="12.75">
      <c r="A48" s="34" t="s">
        <v>210</v>
      </c>
      <c r="B48" s="37" t="s">
        <v>70</v>
      </c>
      <c r="C48" s="40">
        <v>150</v>
      </c>
      <c r="D48" s="40">
        <v>0</v>
      </c>
      <c r="E48" s="9">
        <v>0</v>
      </c>
      <c r="F48" s="37" t="s">
        <v>166</v>
      </c>
      <c r="G48" s="7">
        <v>215124.02</v>
      </c>
      <c r="H48" s="7"/>
      <c r="I48" s="7"/>
      <c r="J48" s="7"/>
    </row>
    <row r="49" spans="1:10" ht="12.75">
      <c r="A49" s="34" t="s">
        <v>211</v>
      </c>
      <c r="B49" s="37" t="s">
        <v>224</v>
      </c>
      <c r="C49" s="40">
        <v>150</v>
      </c>
      <c r="D49" s="40">
        <v>0</v>
      </c>
      <c r="E49" s="9">
        <v>0</v>
      </c>
      <c r="F49" s="37" t="s">
        <v>173</v>
      </c>
      <c r="G49" s="7">
        <v>124861.53</v>
      </c>
      <c r="H49" s="7"/>
      <c r="I49" s="7"/>
      <c r="J49" s="7"/>
    </row>
    <row r="50" spans="1:10" ht="17.25">
      <c r="A50" s="34" t="s">
        <v>212</v>
      </c>
      <c r="B50" s="37" t="s">
        <v>225</v>
      </c>
      <c r="C50" s="40">
        <v>150</v>
      </c>
      <c r="D50" s="40">
        <v>0</v>
      </c>
      <c r="E50" s="9">
        <v>0</v>
      </c>
      <c r="F50" s="37" t="s">
        <v>207</v>
      </c>
      <c r="G50" s="7">
        <v>270204</v>
      </c>
      <c r="H50" s="7"/>
      <c r="I50" s="7"/>
      <c r="J50" s="7"/>
    </row>
    <row r="51" spans="1:10" ht="12.75">
      <c r="A51" s="34" t="s">
        <v>213</v>
      </c>
      <c r="B51" s="37" t="s">
        <v>226</v>
      </c>
      <c r="C51" s="40">
        <v>150</v>
      </c>
      <c r="D51" s="40">
        <v>0</v>
      </c>
      <c r="E51" s="9">
        <v>0</v>
      </c>
      <c r="F51" s="37" t="s">
        <v>208</v>
      </c>
      <c r="G51" s="7">
        <v>5910410</v>
      </c>
      <c r="H51" s="7"/>
      <c r="I51" s="7"/>
      <c r="J51" s="7"/>
    </row>
    <row r="52" spans="1:10" ht="17.25">
      <c r="A52" s="34" t="s">
        <v>231</v>
      </c>
      <c r="B52" s="37" t="s">
        <v>232</v>
      </c>
      <c r="C52" s="40">
        <v>150</v>
      </c>
      <c r="D52" s="40">
        <v>0</v>
      </c>
      <c r="E52" s="9">
        <v>0</v>
      </c>
      <c r="F52" s="37" t="s">
        <v>233</v>
      </c>
      <c r="G52" s="7">
        <v>240000</v>
      </c>
      <c r="H52" s="7"/>
      <c r="I52" s="7"/>
      <c r="J52" s="7"/>
    </row>
    <row r="53" spans="1:10" ht="17.25" hidden="1">
      <c r="A53" s="34" t="s">
        <v>69</v>
      </c>
      <c r="B53" s="37" t="s">
        <v>227</v>
      </c>
      <c r="C53" s="40">
        <v>180</v>
      </c>
      <c r="D53" s="40"/>
      <c r="E53" s="9"/>
      <c r="F53" s="37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5"/>
      <c r="B54" s="37"/>
      <c r="C54" s="40"/>
      <c r="D54" s="40"/>
      <c r="E54" s="9"/>
      <c r="F54" s="37"/>
      <c r="G54" s="7">
        <v>0</v>
      </c>
      <c r="H54" s="7">
        <v>0</v>
      </c>
      <c r="I54" s="7">
        <v>0</v>
      </c>
      <c r="J54" s="7">
        <v>0</v>
      </c>
    </row>
    <row r="55" spans="1:10" ht="12.75" hidden="1">
      <c r="A55" s="36" t="s">
        <v>71</v>
      </c>
      <c r="B55" s="37" t="s">
        <v>72</v>
      </c>
      <c r="C55" s="40"/>
      <c r="D55" s="40"/>
      <c r="E55" s="9"/>
      <c r="F55" s="37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6" t="s">
        <v>2</v>
      </c>
      <c r="B56" s="37"/>
      <c r="C56" s="40"/>
      <c r="D56" s="40"/>
      <c r="E56" s="9"/>
      <c r="F56" s="37"/>
      <c r="G56" s="7">
        <v>0</v>
      </c>
      <c r="H56" s="7">
        <v>0</v>
      </c>
      <c r="I56" s="7">
        <v>0</v>
      </c>
      <c r="J56" s="7">
        <v>0</v>
      </c>
    </row>
    <row r="57" spans="1:10" ht="12.75" hidden="1">
      <c r="A57" s="35"/>
      <c r="B57" s="37"/>
      <c r="C57" s="40"/>
      <c r="D57" s="40"/>
      <c r="E57" s="9"/>
      <c r="F57" s="37"/>
      <c r="G57" s="7">
        <v>0</v>
      </c>
      <c r="H57" s="7">
        <v>0</v>
      </c>
      <c r="I57" s="7">
        <v>0</v>
      </c>
      <c r="J57" s="7">
        <v>0</v>
      </c>
    </row>
    <row r="58" spans="1:10" ht="12.75">
      <c r="A58" s="34" t="s">
        <v>239</v>
      </c>
      <c r="B58" s="37" t="s">
        <v>240</v>
      </c>
      <c r="C58" s="40">
        <v>150</v>
      </c>
      <c r="D58" s="40">
        <v>0</v>
      </c>
      <c r="E58" s="9">
        <v>0</v>
      </c>
      <c r="F58" s="37" t="s">
        <v>241</v>
      </c>
      <c r="G58" s="7">
        <v>192500</v>
      </c>
      <c r="H58" s="7"/>
      <c r="I58" s="7"/>
      <c r="J58" s="7"/>
    </row>
    <row r="59" spans="1:10" ht="17.25">
      <c r="A59" s="34" t="s">
        <v>243</v>
      </c>
      <c r="B59" s="37" t="s">
        <v>244</v>
      </c>
      <c r="C59" s="40">
        <v>150</v>
      </c>
      <c r="D59" s="40">
        <v>0</v>
      </c>
      <c r="E59" s="9">
        <v>0</v>
      </c>
      <c r="F59" s="37" t="s">
        <v>245</v>
      </c>
      <c r="G59" s="7">
        <v>1547600</v>
      </c>
      <c r="H59" s="7"/>
      <c r="I59" s="7"/>
      <c r="J59" s="7"/>
    </row>
    <row r="60" spans="1:10" ht="14.25" customHeight="1">
      <c r="A60" s="35" t="s">
        <v>73</v>
      </c>
      <c r="B60" s="37" t="s">
        <v>75</v>
      </c>
      <c r="C60" s="40"/>
      <c r="D60" s="40"/>
      <c r="E60" s="9"/>
      <c r="F60" s="10"/>
      <c r="G60" s="7">
        <v>0</v>
      </c>
      <c r="H60" s="7">
        <v>0</v>
      </c>
      <c r="I60" s="7">
        <v>0</v>
      </c>
      <c r="J60" s="7">
        <v>0</v>
      </c>
    </row>
    <row r="61" spans="1:10" ht="15.75">
      <c r="A61" s="83" t="s">
        <v>74</v>
      </c>
      <c r="B61" s="37" t="s">
        <v>76</v>
      </c>
      <c r="C61" s="40">
        <v>510</v>
      </c>
      <c r="D61" s="40"/>
      <c r="E61" s="9"/>
      <c r="F61" s="10"/>
      <c r="G61" s="7">
        <v>0</v>
      </c>
      <c r="H61" s="7">
        <v>0</v>
      </c>
      <c r="I61" s="7">
        <v>0</v>
      </c>
      <c r="J61" s="40" t="s">
        <v>51</v>
      </c>
    </row>
    <row r="62" spans="1:10" ht="12.75" hidden="1">
      <c r="A62" s="35"/>
      <c r="B62" s="37"/>
      <c r="C62" s="40"/>
      <c r="D62" s="40"/>
      <c r="E62" s="9"/>
      <c r="F62" s="10"/>
      <c r="G62" s="7">
        <v>0</v>
      </c>
      <c r="H62" s="7">
        <v>0</v>
      </c>
      <c r="I62" s="7">
        <v>0</v>
      </c>
      <c r="J62" s="7"/>
    </row>
    <row r="63" spans="1:10" ht="12.75">
      <c r="A63" s="43"/>
      <c r="B63" s="44"/>
      <c r="C63" s="45"/>
      <c r="D63" s="45"/>
      <c r="E63" s="46"/>
      <c r="F63" s="47"/>
      <c r="G63" s="48"/>
      <c r="H63" s="48"/>
      <c r="I63" s="48"/>
      <c r="J63" s="48"/>
    </row>
  </sheetData>
  <sheetProtection/>
  <mergeCells count="25"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  <mergeCell ref="I7:J7"/>
    <mergeCell ref="H8:J8"/>
    <mergeCell ref="H4:J4"/>
    <mergeCell ref="H5:J5"/>
    <mergeCell ref="H1:J1"/>
    <mergeCell ref="H2:J2"/>
    <mergeCell ref="H3:J3"/>
    <mergeCell ref="I6:J6"/>
    <mergeCell ref="D19:H19"/>
    <mergeCell ref="A9:H9"/>
    <mergeCell ref="A10:H10"/>
    <mergeCell ref="D14:H14"/>
    <mergeCell ref="D15:H15"/>
    <mergeCell ref="D17:H17"/>
    <mergeCell ref="D18:H18"/>
    <mergeCell ref="B12:G12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="130" zoomScaleNormal="130" zoomScalePageLayoutView="0" workbookViewId="0" topLeftCell="A111">
      <selection activeCell="A114" sqref="A114:J135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109" t="s">
        <v>0</v>
      </c>
      <c r="B1" s="116" t="s">
        <v>1</v>
      </c>
      <c r="C1" s="104" t="s">
        <v>18</v>
      </c>
      <c r="D1" s="104" t="s">
        <v>19</v>
      </c>
      <c r="E1" s="99" t="s">
        <v>14</v>
      </c>
      <c r="F1" s="99" t="s">
        <v>20</v>
      </c>
      <c r="G1" s="112" t="s">
        <v>23</v>
      </c>
      <c r="H1" s="113"/>
      <c r="I1" s="113"/>
      <c r="J1" s="114"/>
    </row>
    <row r="2" spans="1:10" ht="18" customHeight="1">
      <c r="A2" s="110"/>
      <c r="B2" s="117"/>
      <c r="C2" s="105"/>
      <c r="D2" s="105"/>
      <c r="E2" s="102"/>
      <c r="F2" s="102"/>
      <c r="G2" s="42" t="s">
        <v>24</v>
      </c>
      <c r="H2" s="42" t="s">
        <v>26</v>
      </c>
      <c r="I2" s="42" t="s">
        <v>27</v>
      </c>
      <c r="J2" s="21" t="s">
        <v>164</v>
      </c>
    </row>
    <row r="3" spans="1:10" ht="37.5" customHeight="1">
      <c r="A3" s="115"/>
      <c r="B3" s="118"/>
      <c r="C3" s="119"/>
      <c r="D3" s="119"/>
      <c r="E3" s="120"/>
      <c r="F3" s="120"/>
      <c r="G3" s="18" t="s">
        <v>25</v>
      </c>
      <c r="H3" s="18" t="s">
        <v>28</v>
      </c>
      <c r="I3" s="18" t="s">
        <v>29</v>
      </c>
      <c r="J3" s="20" t="s">
        <v>163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77</v>
      </c>
      <c r="B5" s="37" t="s">
        <v>79</v>
      </c>
      <c r="C5" s="40"/>
      <c r="D5" s="40" t="s">
        <v>81</v>
      </c>
      <c r="E5" s="40"/>
      <c r="F5" s="37"/>
      <c r="G5" s="74">
        <f>G6+G28+G44+G56+G64+G114+G73+G70</f>
        <v>146889167.89</v>
      </c>
      <c r="H5" s="74">
        <f>H6+H28+H44+H56+H64+H74+H114</f>
        <v>140139000</v>
      </c>
      <c r="I5" s="74">
        <f>I6+I28+I44+I56+I64+I74+I114</f>
        <v>135139000</v>
      </c>
      <c r="J5" s="73">
        <v>0</v>
      </c>
    </row>
    <row r="6" spans="1:10" ht="12.75">
      <c r="A6" s="35" t="s">
        <v>165</v>
      </c>
      <c r="B6" s="37"/>
      <c r="C6" s="40"/>
      <c r="D6" s="40"/>
      <c r="E6" s="40"/>
      <c r="F6" s="37"/>
      <c r="G6" s="74">
        <f>G7+G11+G12+G16</f>
        <v>96247343.47</v>
      </c>
      <c r="H6" s="74">
        <f>H7+H11+H12+H16</f>
        <v>97120550</v>
      </c>
      <c r="I6" s="74">
        <f>I7+I11+I12+I16</f>
        <v>92120550</v>
      </c>
      <c r="J6" s="73">
        <v>0</v>
      </c>
    </row>
    <row r="7" spans="1:10" ht="12.75">
      <c r="A7" s="35" t="s">
        <v>78</v>
      </c>
      <c r="B7" s="37" t="s">
        <v>80</v>
      </c>
      <c r="C7" s="40"/>
      <c r="D7" s="40" t="s">
        <v>81</v>
      </c>
      <c r="E7" s="40"/>
      <c r="F7" s="37"/>
      <c r="G7" s="73">
        <f>G8+G9+G10</f>
        <v>49651928</v>
      </c>
      <c r="H7" s="73">
        <f>H8+H9+H10</f>
        <v>49651928</v>
      </c>
      <c r="I7" s="73">
        <f>I8+I9+I10</f>
        <v>49651928</v>
      </c>
      <c r="J7" s="40" t="s">
        <v>81</v>
      </c>
    </row>
    <row r="8" spans="1:10" ht="12.75">
      <c r="A8" s="34" t="s">
        <v>82</v>
      </c>
      <c r="B8" s="37" t="s">
        <v>83</v>
      </c>
      <c r="C8" s="40">
        <v>90808010310126000</v>
      </c>
      <c r="D8" s="40">
        <v>111</v>
      </c>
      <c r="E8" s="40">
        <v>211</v>
      </c>
      <c r="F8" s="37" t="s">
        <v>166</v>
      </c>
      <c r="G8" s="73">
        <v>49467788</v>
      </c>
      <c r="H8" s="73">
        <v>49467788</v>
      </c>
      <c r="I8" s="73">
        <v>49467788</v>
      </c>
      <c r="J8" s="40" t="s">
        <v>81</v>
      </c>
    </row>
    <row r="9" spans="1:10" ht="12.75">
      <c r="A9" s="34" t="s">
        <v>184</v>
      </c>
      <c r="B9" s="37" t="s">
        <v>83</v>
      </c>
      <c r="C9" s="40">
        <v>90808010310126000</v>
      </c>
      <c r="D9" s="40">
        <v>111</v>
      </c>
      <c r="E9" s="40">
        <v>266</v>
      </c>
      <c r="F9" s="37" t="s">
        <v>166</v>
      </c>
      <c r="G9" s="73">
        <v>180000</v>
      </c>
      <c r="H9" s="73">
        <v>180000</v>
      </c>
      <c r="I9" s="73">
        <v>180000</v>
      </c>
      <c r="J9" s="40"/>
    </row>
    <row r="10" spans="1:10" ht="17.25">
      <c r="A10" s="34" t="s">
        <v>84</v>
      </c>
      <c r="B10" s="37" t="s">
        <v>85</v>
      </c>
      <c r="C10" s="40">
        <v>90808010310126000</v>
      </c>
      <c r="D10" s="40">
        <v>112</v>
      </c>
      <c r="E10" s="40">
        <v>266</v>
      </c>
      <c r="F10" s="37" t="s">
        <v>166</v>
      </c>
      <c r="G10" s="73">
        <v>4140</v>
      </c>
      <c r="H10" s="73">
        <v>4140</v>
      </c>
      <c r="I10" s="73">
        <v>4140</v>
      </c>
      <c r="J10" s="40" t="s">
        <v>81</v>
      </c>
    </row>
    <row r="11" spans="1:10" ht="27.75" customHeight="1">
      <c r="A11" s="36" t="s">
        <v>185</v>
      </c>
      <c r="B11" s="37" t="s">
        <v>87</v>
      </c>
      <c r="C11" s="40">
        <v>90808010310126000</v>
      </c>
      <c r="D11" s="40">
        <v>119</v>
      </c>
      <c r="E11" s="40">
        <v>213</v>
      </c>
      <c r="F11" s="37" t="s">
        <v>166</v>
      </c>
      <c r="G11" s="73">
        <v>14939272</v>
      </c>
      <c r="H11" s="73">
        <v>14939272</v>
      </c>
      <c r="I11" s="73">
        <v>14939272</v>
      </c>
      <c r="J11" s="40" t="s">
        <v>81</v>
      </c>
    </row>
    <row r="12" spans="1:10" ht="12.75">
      <c r="A12" s="34" t="s">
        <v>88</v>
      </c>
      <c r="B12" s="37" t="s">
        <v>89</v>
      </c>
      <c r="C12" s="40"/>
      <c r="D12" s="40">
        <v>850</v>
      </c>
      <c r="E12" s="40"/>
      <c r="F12" s="37"/>
      <c r="G12" s="73">
        <f>G13+G14</f>
        <v>930000</v>
      </c>
      <c r="H12" s="73">
        <f>H13+H14</f>
        <v>930000</v>
      </c>
      <c r="I12" s="73">
        <f>I13+I14</f>
        <v>930000</v>
      </c>
      <c r="J12" s="40" t="s">
        <v>81</v>
      </c>
    </row>
    <row r="13" spans="1:10" ht="17.25">
      <c r="A13" s="35" t="s">
        <v>90</v>
      </c>
      <c r="B13" s="37" t="s">
        <v>91</v>
      </c>
      <c r="C13" s="40">
        <v>90808010310126000</v>
      </c>
      <c r="D13" s="40">
        <v>851</v>
      </c>
      <c r="E13" s="40">
        <v>290</v>
      </c>
      <c r="F13" s="37" t="s">
        <v>166</v>
      </c>
      <c r="G13" s="73">
        <v>920000</v>
      </c>
      <c r="H13" s="73">
        <v>920000</v>
      </c>
      <c r="I13" s="73">
        <v>920000</v>
      </c>
      <c r="J13" s="40" t="s">
        <v>81</v>
      </c>
    </row>
    <row r="14" spans="1:10" ht="17.25" customHeight="1">
      <c r="A14" s="35" t="s">
        <v>92</v>
      </c>
      <c r="B14" s="37" t="s">
        <v>93</v>
      </c>
      <c r="C14" s="40">
        <v>90808010310126000</v>
      </c>
      <c r="D14" s="40">
        <v>852</v>
      </c>
      <c r="E14" s="40">
        <v>290</v>
      </c>
      <c r="F14" s="37" t="s">
        <v>166</v>
      </c>
      <c r="G14" s="73">
        <v>10000</v>
      </c>
      <c r="H14" s="73">
        <v>10000</v>
      </c>
      <c r="I14" s="73">
        <v>10000</v>
      </c>
      <c r="J14" s="40" t="s">
        <v>81</v>
      </c>
    </row>
    <row r="15" spans="1:10" ht="14.25" customHeight="1" hidden="1">
      <c r="A15" s="35" t="s">
        <v>94</v>
      </c>
      <c r="B15" s="37" t="s">
        <v>95</v>
      </c>
      <c r="C15" s="40"/>
      <c r="D15" s="40">
        <v>853</v>
      </c>
      <c r="E15" s="40"/>
      <c r="F15" s="37"/>
      <c r="G15" s="73"/>
      <c r="H15" s="73"/>
      <c r="I15" s="73"/>
      <c r="J15" s="40" t="s">
        <v>81</v>
      </c>
    </row>
    <row r="16" spans="1:10" ht="14.25" customHeight="1">
      <c r="A16" s="35" t="s">
        <v>96</v>
      </c>
      <c r="B16" s="37" t="s">
        <v>97</v>
      </c>
      <c r="C16" s="40"/>
      <c r="D16" s="40" t="s">
        <v>81</v>
      </c>
      <c r="E16" s="40"/>
      <c r="F16" s="37"/>
      <c r="G16" s="73">
        <f>G18</f>
        <v>30726143.47</v>
      </c>
      <c r="H16" s="73">
        <f>H18</f>
        <v>31599350</v>
      </c>
      <c r="I16" s="73">
        <f>I18</f>
        <v>26599350</v>
      </c>
      <c r="J16" s="73">
        <v>0</v>
      </c>
    </row>
    <row r="17" spans="1:10" ht="25.5" hidden="1">
      <c r="A17" s="35" t="s">
        <v>98</v>
      </c>
      <c r="B17" s="37" t="s">
        <v>99</v>
      </c>
      <c r="C17" s="40"/>
      <c r="D17" s="40">
        <v>243</v>
      </c>
      <c r="E17" s="40"/>
      <c r="F17" s="37"/>
      <c r="G17" s="73"/>
      <c r="H17" s="73"/>
      <c r="I17" s="73"/>
      <c r="J17" s="73">
        <v>0</v>
      </c>
    </row>
    <row r="18" spans="1:10" ht="14.25" customHeight="1">
      <c r="A18" s="35" t="s">
        <v>100</v>
      </c>
      <c r="B18" s="37" t="s">
        <v>101</v>
      </c>
      <c r="C18" s="40"/>
      <c r="D18" s="40">
        <v>244</v>
      </c>
      <c r="E18" s="40"/>
      <c r="F18" s="37"/>
      <c r="G18" s="73">
        <f>G19+G20+G21+G22+G24+G25+G26+G23</f>
        <v>30726143.47</v>
      </c>
      <c r="H18" s="73">
        <f>H19+H20+H21+H22+H24+H25+H26</f>
        <v>31599350</v>
      </c>
      <c r="I18" s="73">
        <f>I19+I20+I21+I22+I24+I25+I26</f>
        <v>26599350</v>
      </c>
      <c r="J18" s="73">
        <v>0</v>
      </c>
    </row>
    <row r="19" spans="1:10" ht="14.25" customHeight="1">
      <c r="A19" s="35" t="s">
        <v>195</v>
      </c>
      <c r="B19" s="37" t="s">
        <v>186</v>
      </c>
      <c r="C19" s="40">
        <v>90808010310126000</v>
      </c>
      <c r="D19" s="40">
        <v>244</v>
      </c>
      <c r="E19" s="40">
        <v>221</v>
      </c>
      <c r="F19" s="37" t="s">
        <v>166</v>
      </c>
      <c r="G19" s="73">
        <v>175200</v>
      </c>
      <c r="H19" s="73">
        <v>275200</v>
      </c>
      <c r="I19" s="73">
        <v>275200</v>
      </c>
      <c r="J19" s="73">
        <v>0</v>
      </c>
    </row>
    <row r="20" spans="1:10" ht="14.25" customHeight="1">
      <c r="A20" s="35" t="s">
        <v>168</v>
      </c>
      <c r="B20" s="37" t="s">
        <v>187</v>
      </c>
      <c r="C20" s="40">
        <v>90808010310126000</v>
      </c>
      <c r="D20" s="40">
        <v>244</v>
      </c>
      <c r="E20" s="40">
        <v>222</v>
      </c>
      <c r="F20" s="37" t="s">
        <v>166</v>
      </c>
      <c r="G20" s="73">
        <v>100000</v>
      </c>
      <c r="H20" s="73">
        <v>100000</v>
      </c>
      <c r="I20" s="73">
        <v>100000</v>
      </c>
      <c r="J20" s="73">
        <v>0</v>
      </c>
    </row>
    <row r="21" spans="1:10" ht="14.25" customHeight="1">
      <c r="A21" s="35" t="s">
        <v>167</v>
      </c>
      <c r="B21" s="37" t="s">
        <v>188</v>
      </c>
      <c r="C21" s="40">
        <v>90808010310126000</v>
      </c>
      <c r="D21" s="40">
        <v>244</v>
      </c>
      <c r="E21" s="40">
        <v>223</v>
      </c>
      <c r="F21" s="37" t="s">
        <v>166</v>
      </c>
      <c r="G21" s="73">
        <v>19757175.98</v>
      </c>
      <c r="H21" s="73">
        <v>19972300</v>
      </c>
      <c r="I21" s="73">
        <v>14972300</v>
      </c>
      <c r="J21" s="73">
        <v>0</v>
      </c>
    </row>
    <row r="22" spans="1:10" ht="14.25" customHeight="1">
      <c r="A22" s="35" t="s">
        <v>194</v>
      </c>
      <c r="B22" s="37" t="s">
        <v>189</v>
      </c>
      <c r="C22" s="40">
        <v>90808010310126000</v>
      </c>
      <c r="D22" s="40">
        <v>244</v>
      </c>
      <c r="E22" s="40">
        <v>225</v>
      </c>
      <c r="F22" s="37" t="s">
        <v>166</v>
      </c>
      <c r="G22" s="73">
        <v>6061551.2</v>
      </c>
      <c r="H22" s="73">
        <v>6188760</v>
      </c>
      <c r="I22" s="73">
        <v>6188760</v>
      </c>
      <c r="J22" s="73">
        <v>0</v>
      </c>
    </row>
    <row r="23" spans="1:10" ht="14.25" customHeight="1">
      <c r="A23" s="35" t="s">
        <v>169</v>
      </c>
      <c r="B23" s="37" t="s">
        <v>190</v>
      </c>
      <c r="C23" s="40">
        <v>90808010310126000</v>
      </c>
      <c r="D23" s="40">
        <v>243</v>
      </c>
      <c r="E23" s="40">
        <v>226</v>
      </c>
      <c r="F23" s="37" t="s">
        <v>166</v>
      </c>
      <c r="G23" s="73">
        <v>83200</v>
      </c>
      <c r="H23" s="73">
        <v>0</v>
      </c>
      <c r="I23" s="73">
        <v>0</v>
      </c>
      <c r="J23" s="73"/>
    </row>
    <row r="24" spans="1:10" ht="14.25" customHeight="1">
      <c r="A24" s="35" t="s">
        <v>169</v>
      </c>
      <c r="B24" s="37" t="s">
        <v>190</v>
      </c>
      <c r="C24" s="40">
        <v>90808010310126000</v>
      </c>
      <c r="D24" s="40">
        <v>244</v>
      </c>
      <c r="E24" s="40">
        <v>226</v>
      </c>
      <c r="F24" s="37" t="s">
        <v>166</v>
      </c>
      <c r="G24" s="73">
        <v>577890</v>
      </c>
      <c r="H24" s="73">
        <v>811090</v>
      </c>
      <c r="I24" s="73">
        <v>811090</v>
      </c>
      <c r="J24" s="73">
        <v>0</v>
      </c>
    </row>
    <row r="25" spans="1:10" ht="14.25" customHeight="1">
      <c r="A25" s="35" t="s">
        <v>170</v>
      </c>
      <c r="B25" s="37" t="s">
        <v>191</v>
      </c>
      <c r="C25" s="40">
        <v>90808010310126000</v>
      </c>
      <c r="D25" s="40">
        <v>244</v>
      </c>
      <c r="E25" s="40">
        <v>310</v>
      </c>
      <c r="F25" s="37" t="s">
        <v>166</v>
      </c>
      <c r="G25" s="73">
        <v>1614326.29</v>
      </c>
      <c r="H25" s="73">
        <v>1450000</v>
      </c>
      <c r="I25" s="73">
        <v>1450000</v>
      </c>
      <c r="J25" s="73">
        <v>0</v>
      </c>
    </row>
    <row r="26" spans="1:10" ht="14.25" customHeight="1">
      <c r="A26" s="35" t="s">
        <v>171</v>
      </c>
      <c r="B26" s="37" t="s">
        <v>192</v>
      </c>
      <c r="C26" s="40">
        <v>90808010310126000</v>
      </c>
      <c r="D26" s="40">
        <v>244</v>
      </c>
      <c r="E26" s="40">
        <v>340</v>
      </c>
      <c r="F26" s="37" t="s">
        <v>166</v>
      </c>
      <c r="G26" s="73">
        <v>2356800</v>
      </c>
      <c r="H26" s="73">
        <v>2802000</v>
      </c>
      <c r="I26" s="73">
        <v>2802000</v>
      </c>
      <c r="J26" s="73">
        <v>0</v>
      </c>
    </row>
    <row r="27" spans="1:10" ht="14.25" customHeight="1">
      <c r="A27" s="35"/>
      <c r="B27" s="37"/>
      <c r="C27" s="40"/>
      <c r="D27" s="40"/>
      <c r="E27" s="40"/>
      <c r="F27" s="37"/>
      <c r="G27" s="73"/>
      <c r="H27" s="73"/>
      <c r="I27" s="73"/>
      <c r="J27" s="40"/>
    </row>
    <row r="28" spans="1:10" ht="12.75">
      <c r="A28" s="35" t="s">
        <v>172</v>
      </c>
      <c r="B28" s="37"/>
      <c r="C28" s="40"/>
      <c r="D28" s="40"/>
      <c r="E28" s="40"/>
      <c r="F28" s="37"/>
      <c r="G28" s="74">
        <f>G29+G33+G34</f>
        <v>29410252.47</v>
      </c>
      <c r="H28" s="74">
        <f>H29+H33+H34</f>
        <v>29480148</v>
      </c>
      <c r="I28" s="74">
        <f>I29+I33+I34</f>
        <v>29480148</v>
      </c>
      <c r="J28" s="73"/>
    </row>
    <row r="29" spans="1:10" ht="12.75">
      <c r="A29" s="35" t="s">
        <v>78</v>
      </c>
      <c r="B29" s="37" t="s">
        <v>80</v>
      </c>
      <c r="C29" s="40"/>
      <c r="D29" s="40" t="s">
        <v>81</v>
      </c>
      <c r="E29" s="40"/>
      <c r="F29" s="37"/>
      <c r="G29" s="73">
        <f>G30+G31+G32</f>
        <v>18216574</v>
      </c>
      <c r="H29" s="73">
        <f>H30+H31+H32</f>
        <v>18216574</v>
      </c>
      <c r="I29" s="73">
        <f>I30+I31+I32</f>
        <v>18216574</v>
      </c>
      <c r="J29" s="40" t="s">
        <v>81</v>
      </c>
    </row>
    <row r="30" spans="1:10" ht="12.75">
      <c r="A30" s="34" t="s">
        <v>82</v>
      </c>
      <c r="B30" s="37" t="s">
        <v>83</v>
      </c>
      <c r="C30" s="40">
        <v>90808010310326000</v>
      </c>
      <c r="D30" s="40">
        <v>111</v>
      </c>
      <c r="E30" s="40">
        <v>211</v>
      </c>
      <c r="F30" s="37" t="s">
        <v>173</v>
      </c>
      <c r="G30" s="73">
        <v>18135194</v>
      </c>
      <c r="H30" s="73">
        <v>18135194</v>
      </c>
      <c r="I30" s="73">
        <v>18135194</v>
      </c>
      <c r="J30" s="40" t="s">
        <v>81</v>
      </c>
    </row>
    <row r="31" spans="1:10" ht="12.75">
      <c r="A31" s="34" t="s">
        <v>184</v>
      </c>
      <c r="B31" s="37" t="s">
        <v>83</v>
      </c>
      <c r="C31" s="40">
        <v>90808010310326000</v>
      </c>
      <c r="D31" s="40">
        <v>111</v>
      </c>
      <c r="E31" s="40">
        <v>266</v>
      </c>
      <c r="F31" s="37" t="s">
        <v>173</v>
      </c>
      <c r="G31" s="73">
        <v>70000</v>
      </c>
      <c r="H31" s="73">
        <v>70000</v>
      </c>
      <c r="I31" s="73">
        <v>70000</v>
      </c>
      <c r="J31" s="40"/>
    </row>
    <row r="32" spans="1:10" ht="17.25">
      <c r="A32" s="34" t="s">
        <v>84</v>
      </c>
      <c r="B32" s="37" t="s">
        <v>85</v>
      </c>
      <c r="C32" s="40">
        <v>90808010310326000</v>
      </c>
      <c r="D32" s="40">
        <v>112</v>
      </c>
      <c r="E32" s="40">
        <v>266</v>
      </c>
      <c r="F32" s="37" t="s">
        <v>173</v>
      </c>
      <c r="G32" s="73">
        <v>11380</v>
      </c>
      <c r="H32" s="73">
        <v>11380</v>
      </c>
      <c r="I32" s="73">
        <v>11380</v>
      </c>
      <c r="J32" s="40" t="s">
        <v>81</v>
      </c>
    </row>
    <row r="33" spans="1:10" ht="33.75">
      <c r="A33" s="36" t="s">
        <v>185</v>
      </c>
      <c r="B33" s="37" t="s">
        <v>87</v>
      </c>
      <c r="C33" s="40">
        <v>90808010310326000</v>
      </c>
      <c r="D33" s="40">
        <v>119</v>
      </c>
      <c r="E33" s="40">
        <v>213</v>
      </c>
      <c r="F33" s="37" t="s">
        <v>173</v>
      </c>
      <c r="G33" s="73">
        <v>5466829</v>
      </c>
      <c r="H33" s="73">
        <v>5476829</v>
      </c>
      <c r="I33" s="73">
        <v>5476829</v>
      </c>
      <c r="J33" s="40" t="s">
        <v>81</v>
      </c>
    </row>
    <row r="34" spans="1:10" ht="14.25" customHeight="1">
      <c r="A34" s="35" t="s">
        <v>96</v>
      </c>
      <c r="B34" s="37" t="s">
        <v>97</v>
      </c>
      <c r="C34" s="40"/>
      <c r="D34" s="40" t="s">
        <v>81</v>
      </c>
      <c r="E34" s="40"/>
      <c r="F34" s="37"/>
      <c r="G34" s="73">
        <f>G35</f>
        <v>5726849.47</v>
      </c>
      <c r="H34" s="73">
        <f>H35</f>
        <v>5786745</v>
      </c>
      <c r="I34" s="73">
        <f>I35</f>
        <v>5786745</v>
      </c>
      <c r="J34" s="73">
        <v>0</v>
      </c>
    </row>
    <row r="35" spans="1:10" ht="14.25" customHeight="1">
      <c r="A35" s="35" t="s">
        <v>100</v>
      </c>
      <c r="B35" s="37" t="s">
        <v>101</v>
      </c>
      <c r="C35" s="40"/>
      <c r="D35" s="40">
        <v>244</v>
      </c>
      <c r="E35" s="40"/>
      <c r="F35" s="37"/>
      <c r="G35" s="73">
        <f>G36+G37+G38+G39+G40+G41+G42</f>
        <v>5726849.47</v>
      </c>
      <c r="H35" s="73">
        <f>H36+H37+H38+H39+H40+H41+H42</f>
        <v>5786745</v>
      </c>
      <c r="I35" s="73">
        <f>I36+I37+I38+I39+I40+I41+I42</f>
        <v>5786745</v>
      </c>
      <c r="J35" s="73">
        <v>0</v>
      </c>
    </row>
    <row r="36" spans="1:10" ht="14.25" customHeight="1">
      <c r="A36" s="35" t="s">
        <v>196</v>
      </c>
      <c r="B36" s="37" t="s">
        <v>186</v>
      </c>
      <c r="C36" s="40">
        <v>90808010310326000</v>
      </c>
      <c r="D36" s="40">
        <v>244</v>
      </c>
      <c r="E36" s="40">
        <v>221</v>
      </c>
      <c r="F36" s="37" t="s">
        <v>173</v>
      </c>
      <c r="G36" s="73">
        <v>746930</v>
      </c>
      <c r="H36" s="73">
        <v>636930</v>
      </c>
      <c r="I36" s="73">
        <v>636930</v>
      </c>
      <c r="J36" s="73">
        <v>0</v>
      </c>
    </row>
    <row r="37" spans="1:10" ht="14.25" customHeight="1">
      <c r="A37" s="35" t="s">
        <v>168</v>
      </c>
      <c r="B37" s="37" t="s">
        <v>187</v>
      </c>
      <c r="C37" s="40">
        <v>90808010310326000</v>
      </c>
      <c r="D37" s="40">
        <v>244</v>
      </c>
      <c r="E37" s="40">
        <v>222</v>
      </c>
      <c r="F37" s="37" t="s">
        <v>173</v>
      </c>
      <c r="G37" s="73">
        <v>0</v>
      </c>
      <c r="H37" s="73">
        <v>30000</v>
      </c>
      <c r="I37" s="73">
        <v>30000</v>
      </c>
      <c r="J37" s="73">
        <v>0</v>
      </c>
    </row>
    <row r="38" spans="1:10" ht="14.25" customHeight="1">
      <c r="A38" s="35" t="s">
        <v>167</v>
      </c>
      <c r="B38" s="37" t="s">
        <v>188</v>
      </c>
      <c r="C38" s="40">
        <v>90808010310326000</v>
      </c>
      <c r="D38" s="40">
        <v>244</v>
      </c>
      <c r="E38" s="40">
        <v>223</v>
      </c>
      <c r="F38" s="37" t="s">
        <v>173</v>
      </c>
      <c r="G38" s="73">
        <v>1453438.47</v>
      </c>
      <c r="H38" s="73">
        <v>1407300</v>
      </c>
      <c r="I38" s="73">
        <v>1407300</v>
      </c>
      <c r="J38" s="73">
        <v>0</v>
      </c>
    </row>
    <row r="39" spans="1:10" ht="14.25" customHeight="1">
      <c r="A39" s="35" t="s">
        <v>194</v>
      </c>
      <c r="B39" s="37" t="s">
        <v>189</v>
      </c>
      <c r="C39" s="40">
        <v>90808010310326000</v>
      </c>
      <c r="D39" s="40">
        <v>244</v>
      </c>
      <c r="E39" s="40">
        <v>225</v>
      </c>
      <c r="F39" s="37" t="s">
        <v>173</v>
      </c>
      <c r="G39" s="73">
        <v>436580</v>
      </c>
      <c r="H39" s="73">
        <v>536580</v>
      </c>
      <c r="I39" s="73">
        <v>536580</v>
      </c>
      <c r="J39" s="73">
        <v>0</v>
      </c>
    </row>
    <row r="40" spans="1:10" ht="14.25" customHeight="1">
      <c r="A40" s="35" t="s">
        <v>169</v>
      </c>
      <c r="B40" s="37" t="s">
        <v>190</v>
      </c>
      <c r="C40" s="40">
        <v>90808010310326000</v>
      </c>
      <c r="D40" s="40">
        <v>244</v>
      </c>
      <c r="E40" s="40">
        <v>226</v>
      </c>
      <c r="F40" s="37" t="s">
        <v>173</v>
      </c>
      <c r="G40" s="73">
        <v>884441</v>
      </c>
      <c r="H40" s="73">
        <v>1189475</v>
      </c>
      <c r="I40" s="73">
        <v>1189475</v>
      </c>
      <c r="J40" s="73">
        <v>0</v>
      </c>
    </row>
    <row r="41" spans="1:10" ht="14.25" customHeight="1">
      <c r="A41" s="35" t="s">
        <v>170</v>
      </c>
      <c r="B41" s="37" t="s">
        <v>191</v>
      </c>
      <c r="C41" s="40">
        <v>90808010310326000</v>
      </c>
      <c r="D41" s="40">
        <v>244</v>
      </c>
      <c r="E41" s="40">
        <v>310</v>
      </c>
      <c r="F41" s="37" t="s">
        <v>173</v>
      </c>
      <c r="G41" s="73">
        <v>1633760</v>
      </c>
      <c r="H41" s="73">
        <v>1484760</v>
      </c>
      <c r="I41" s="73">
        <v>1484760</v>
      </c>
      <c r="J41" s="73">
        <v>0</v>
      </c>
    </row>
    <row r="42" spans="1:10" ht="14.25" customHeight="1">
      <c r="A42" s="35" t="s">
        <v>171</v>
      </c>
      <c r="B42" s="37" t="s">
        <v>192</v>
      </c>
      <c r="C42" s="40">
        <v>90808010310326000</v>
      </c>
      <c r="D42" s="40">
        <v>244</v>
      </c>
      <c r="E42" s="40">
        <v>340</v>
      </c>
      <c r="F42" s="37" t="s">
        <v>173</v>
      </c>
      <c r="G42" s="73">
        <v>571700</v>
      </c>
      <c r="H42" s="73">
        <v>501700</v>
      </c>
      <c r="I42" s="73">
        <v>501700</v>
      </c>
      <c r="J42" s="73">
        <v>0</v>
      </c>
    </row>
    <row r="43" spans="1:10" ht="14.25" customHeight="1">
      <c r="A43" s="35"/>
      <c r="B43" s="37"/>
      <c r="C43" s="40"/>
      <c r="D43" s="40"/>
      <c r="E43" s="40"/>
      <c r="F43" s="37"/>
      <c r="G43" s="73"/>
      <c r="H43" s="73"/>
      <c r="I43" s="73"/>
      <c r="J43" s="40"/>
    </row>
    <row r="44" spans="1:10" ht="12.75">
      <c r="A44" s="35" t="s">
        <v>174</v>
      </c>
      <c r="B44" s="37"/>
      <c r="C44" s="40"/>
      <c r="D44" s="40"/>
      <c r="E44" s="40"/>
      <c r="F44" s="37"/>
      <c r="G44" s="74">
        <f>G45+G48+G49</f>
        <v>6070462</v>
      </c>
      <c r="H44" s="74">
        <f>H45+H48+H49</f>
        <v>6362262</v>
      </c>
      <c r="I44" s="74">
        <f>I45+I48+I49</f>
        <v>6362262</v>
      </c>
      <c r="J44" s="73"/>
    </row>
    <row r="45" spans="1:10" ht="12.75">
      <c r="A45" s="35" t="s">
        <v>78</v>
      </c>
      <c r="B45" s="37" t="s">
        <v>80</v>
      </c>
      <c r="C45" s="40"/>
      <c r="D45" s="40" t="s">
        <v>81</v>
      </c>
      <c r="E45" s="40"/>
      <c r="F45" s="37"/>
      <c r="G45" s="73">
        <f>G46+G47</f>
        <v>4160424</v>
      </c>
      <c r="H45" s="73">
        <f>H46+H47</f>
        <v>4370424</v>
      </c>
      <c r="I45" s="73">
        <f>I46+I47</f>
        <v>4370424</v>
      </c>
      <c r="J45" s="40" t="s">
        <v>81</v>
      </c>
    </row>
    <row r="46" spans="1:10" ht="12.75">
      <c r="A46" s="34" t="s">
        <v>82</v>
      </c>
      <c r="B46" s="37" t="s">
        <v>83</v>
      </c>
      <c r="C46" s="40">
        <v>90808010310426000</v>
      </c>
      <c r="D46" s="40">
        <v>111</v>
      </c>
      <c r="E46" s="40">
        <v>211</v>
      </c>
      <c r="F46" s="37" t="s">
        <v>175</v>
      </c>
      <c r="G46" s="73">
        <v>4145424</v>
      </c>
      <c r="H46" s="73">
        <v>4355424</v>
      </c>
      <c r="I46" s="73">
        <v>4355424</v>
      </c>
      <c r="J46" s="40" t="s">
        <v>81</v>
      </c>
    </row>
    <row r="47" spans="1:10" ht="12.75">
      <c r="A47" s="34" t="s">
        <v>184</v>
      </c>
      <c r="B47" s="37" t="s">
        <v>83</v>
      </c>
      <c r="C47" s="40">
        <v>90808010310426000</v>
      </c>
      <c r="D47" s="40">
        <v>111</v>
      </c>
      <c r="E47" s="40">
        <v>266</v>
      </c>
      <c r="F47" s="37" t="s">
        <v>175</v>
      </c>
      <c r="G47" s="73">
        <v>15000</v>
      </c>
      <c r="H47" s="73">
        <v>15000</v>
      </c>
      <c r="I47" s="73">
        <v>15000</v>
      </c>
      <c r="J47" s="40"/>
    </row>
    <row r="48" spans="1:10" ht="33.75">
      <c r="A48" s="36" t="s">
        <v>86</v>
      </c>
      <c r="B48" s="37" t="s">
        <v>87</v>
      </c>
      <c r="C48" s="40">
        <v>90808010310426000</v>
      </c>
      <c r="D48" s="40">
        <v>119</v>
      </c>
      <c r="E48" s="40">
        <v>213</v>
      </c>
      <c r="F48" s="37" t="s">
        <v>175</v>
      </c>
      <c r="G48" s="73">
        <v>1233538</v>
      </c>
      <c r="H48" s="73">
        <v>1315338</v>
      </c>
      <c r="I48" s="73">
        <v>1315338</v>
      </c>
      <c r="J48" s="40" t="s">
        <v>81</v>
      </c>
    </row>
    <row r="49" spans="1:10" ht="14.25" customHeight="1">
      <c r="A49" s="35" t="s">
        <v>96</v>
      </c>
      <c r="B49" s="37" t="s">
        <v>97</v>
      </c>
      <c r="C49" s="40"/>
      <c r="D49" s="40" t="s">
        <v>81</v>
      </c>
      <c r="E49" s="40"/>
      <c r="F49" s="37"/>
      <c r="G49" s="73">
        <f>G50</f>
        <v>676500</v>
      </c>
      <c r="H49" s="73">
        <f>H50</f>
        <v>676500</v>
      </c>
      <c r="I49" s="73">
        <f>I50</f>
        <v>676500</v>
      </c>
      <c r="J49" s="73">
        <v>0</v>
      </c>
    </row>
    <row r="50" spans="1:10" ht="14.25" customHeight="1">
      <c r="A50" s="35" t="s">
        <v>100</v>
      </c>
      <c r="B50" s="37" t="s">
        <v>101</v>
      </c>
      <c r="C50" s="40"/>
      <c r="D50" s="40">
        <v>244</v>
      </c>
      <c r="E50" s="40"/>
      <c r="F50" s="37"/>
      <c r="G50" s="73">
        <f>G51+G52+G54+G53</f>
        <v>676500</v>
      </c>
      <c r="H50" s="73">
        <f>H51+H52+H54</f>
        <v>676500</v>
      </c>
      <c r="I50" s="73">
        <f>I51+I52+I54</f>
        <v>676500</v>
      </c>
      <c r="J50" s="73">
        <v>0</v>
      </c>
    </row>
    <row r="51" spans="1:10" ht="14.25" customHeight="1">
      <c r="A51" s="35" t="s">
        <v>193</v>
      </c>
      <c r="B51" s="37" t="s">
        <v>187</v>
      </c>
      <c r="C51" s="40">
        <v>90808010310426000</v>
      </c>
      <c r="D51" s="40">
        <v>244</v>
      </c>
      <c r="E51" s="40">
        <v>222</v>
      </c>
      <c r="F51" s="37" t="s">
        <v>175</v>
      </c>
      <c r="G51" s="73">
        <v>0</v>
      </c>
      <c r="H51" s="73">
        <v>261000</v>
      </c>
      <c r="I51" s="73">
        <v>261000</v>
      </c>
      <c r="J51" s="73">
        <v>0</v>
      </c>
    </row>
    <row r="52" spans="1:10" ht="14.25" customHeight="1">
      <c r="A52" s="35" t="s">
        <v>169</v>
      </c>
      <c r="B52" s="37" t="s">
        <v>190</v>
      </c>
      <c r="C52" s="40">
        <v>90808010310426000</v>
      </c>
      <c r="D52" s="40">
        <v>244</v>
      </c>
      <c r="E52" s="40">
        <v>226</v>
      </c>
      <c r="F52" s="37" t="s">
        <v>175</v>
      </c>
      <c r="G52" s="73">
        <v>100000</v>
      </c>
      <c r="H52" s="73">
        <v>200000</v>
      </c>
      <c r="I52" s="73">
        <v>200000</v>
      </c>
      <c r="J52" s="73">
        <v>0</v>
      </c>
    </row>
    <row r="53" spans="1:10" ht="14.25" customHeight="1">
      <c r="A53" s="35" t="s">
        <v>170</v>
      </c>
      <c r="B53" s="37" t="s">
        <v>191</v>
      </c>
      <c r="C53" s="40">
        <v>90808010310426000</v>
      </c>
      <c r="D53" s="40">
        <v>244</v>
      </c>
      <c r="E53" s="40">
        <v>310</v>
      </c>
      <c r="F53" s="37" t="s">
        <v>175</v>
      </c>
      <c r="G53" s="73">
        <v>361000</v>
      </c>
      <c r="H53" s="73">
        <v>0</v>
      </c>
      <c r="I53" s="73">
        <v>0</v>
      </c>
      <c r="J53" s="73"/>
    </row>
    <row r="54" spans="1:10" ht="14.25" customHeight="1">
      <c r="A54" s="35" t="s">
        <v>171</v>
      </c>
      <c r="B54" s="37" t="s">
        <v>192</v>
      </c>
      <c r="C54" s="40">
        <v>90808010310426000</v>
      </c>
      <c r="D54" s="40">
        <v>244</v>
      </c>
      <c r="E54" s="40">
        <v>340</v>
      </c>
      <c r="F54" s="37" t="s">
        <v>175</v>
      </c>
      <c r="G54" s="73">
        <v>215500</v>
      </c>
      <c r="H54" s="73">
        <v>215500</v>
      </c>
      <c r="I54" s="73">
        <v>215500</v>
      </c>
      <c r="J54" s="73">
        <v>0</v>
      </c>
    </row>
    <row r="55" spans="1:10" ht="14.25" customHeight="1">
      <c r="A55" s="35"/>
      <c r="B55" s="37"/>
      <c r="C55" s="40"/>
      <c r="D55" s="40"/>
      <c r="E55" s="40"/>
      <c r="F55" s="37"/>
      <c r="G55" s="73"/>
      <c r="H55" s="73"/>
      <c r="I55" s="73"/>
      <c r="J55" s="73">
        <v>0</v>
      </c>
    </row>
    <row r="56" spans="1:10" ht="18.75">
      <c r="A56" s="35" t="s">
        <v>176</v>
      </c>
      <c r="B56" s="37"/>
      <c r="C56" s="40"/>
      <c r="D56" s="40"/>
      <c r="E56" s="40"/>
      <c r="F56" s="37"/>
      <c r="G56" s="74">
        <f aca="true" t="shared" si="0" ref="G56:I57">G57</f>
        <v>595000</v>
      </c>
      <c r="H56" s="74">
        <f t="shared" si="0"/>
        <v>810000</v>
      </c>
      <c r="I56" s="74">
        <f t="shared" si="0"/>
        <v>810000</v>
      </c>
      <c r="J56" s="73">
        <v>0</v>
      </c>
    </row>
    <row r="57" spans="1:10" ht="14.25" customHeight="1">
      <c r="A57" s="35" t="s">
        <v>96</v>
      </c>
      <c r="B57" s="37" t="s">
        <v>97</v>
      </c>
      <c r="C57" s="40"/>
      <c r="D57" s="40" t="s">
        <v>81</v>
      </c>
      <c r="E57" s="40"/>
      <c r="F57" s="37"/>
      <c r="G57" s="73">
        <f t="shared" si="0"/>
        <v>595000</v>
      </c>
      <c r="H57" s="73">
        <f t="shared" si="0"/>
        <v>810000</v>
      </c>
      <c r="I57" s="73">
        <f t="shared" si="0"/>
        <v>810000</v>
      </c>
      <c r="J57" s="73">
        <v>0</v>
      </c>
    </row>
    <row r="58" spans="1:10" ht="14.25" customHeight="1">
      <c r="A58" s="35" t="s">
        <v>100</v>
      </c>
      <c r="B58" s="37" t="s">
        <v>101</v>
      </c>
      <c r="C58" s="40"/>
      <c r="D58" s="40">
        <v>244</v>
      </c>
      <c r="E58" s="40"/>
      <c r="F58" s="37"/>
      <c r="G58" s="73">
        <f>G59+G60+G62+G61</f>
        <v>595000</v>
      </c>
      <c r="H58" s="73">
        <f>H59+H60+H62</f>
        <v>810000</v>
      </c>
      <c r="I58" s="73">
        <f>I59+I60+I62</f>
        <v>810000</v>
      </c>
      <c r="J58" s="73">
        <v>0</v>
      </c>
    </row>
    <row r="59" spans="1:10" ht="14.25" customHeight="1">
      <c r="A59" s="35" t="s">
        <v>168</v>
      </c>
      <c r="B59" s="37" t="s">
        <v>187</v>
      </c>
      <c r="C59" s="40">
        <v>90808040310526000</v>
      </c>
      <c r="D59" s="40">
        <v>244</v>
      </c>
      <c r="E59" s="40">
        <v>222</v>
      </c>
      <c r="F59" s="37" t="s">
        <v>177</v>
      </c>
      <c r="G59" s="73">
        <v>0</v>
      </c>
      <c r="H59" s="73">
        <v>50000</v>
      </c>
      <c r="I59" s="73">
        <v>50000</v>
      </c>
      <c r="J59" s="73">
        <v>0</v>
      </c>
    </row>
    <row r="60" spans="1:10" ht="14.25" customHeight="1">
      <c r="A60" s="35" t="s">
        <v>169</v>
      </c>
      <c r="B60" s="37" t="s">
        <v>190</v>
      </c>
      <c r="C60" s="40">
        <v>90808040310526000</v>
      </c>
      <c r="D60" s="40">
        <v>244</v>
      </c>
      <c r="E60" s="40">
        <v>226</v>
      </c>
      <c r="F60" s="37" t="s">
        <v>177</v>
      </c>
      <c r="G60" s="73">
        <v>110000</v>
      </c>
      <c r="H60" s="73">
        <v>360000</v>
      </c>
      <c r="I60" s="73">
        <v>360000</v>
      </c>
      <c r="J60" s="73">
        <v>0</v>
      </c>
    </row>
    <row r="61" spans="1:10" ht="14.25" customHeight="1">
      <c r="A61" s="35" t="s">
        <v>170</v>
      </c>
      <c r="B61" s="37" t="s">
        <v>191</v>
      </c>
      <c r="C61" s="40">
        <v>90808040310526000</v>
      </c>
      <c r="D61" s="40">
        <v>244</v>
      </c>
      <c r="E61" s="40">
        <v>310</v>
      </c>
      <c r="F61" s="37" t="s">
        <v>177</v>
      </c>
      <c r="G61" s="73">
        <v>244000</v>
      </c>
      <c r="H61" s="73">
        <v>0</v>
      </c>
      <c r="I61" s="73">
        <v>0</v>
      </c>
      <c r="J61" s="73"/>
    </row>
    <row r="62" spans="1:10" ht="14.25" customHeight="1">
      <c r="A62" s="35" t="s">
        <v>171</v>
      </c>
      <c r="B62" s="37" t="s">
        <v>192</v>
      </c>
      <c r="C62" s="40">
        <v>90808040310526000</v>
      </c>
      <c r="D62" s="40">
        <v>244</v>
      </c>
      <c r="E62" s="40">
        <v>340</v>
      </c>
      <c r="F62" s="37" t="s">
        <v>177</v>
      </c>
      <c r="G62" s="73">
        <v>241000</v>
      </c>
      <c r="H62" s="73">
        <v>400000</v>
      </c>
      <c r="I62" s="73">
        <v>400000</v>
      </c>
      <c r="J62" s="73">
        <v>0</v>
      </c>
    </row>
    <row r="63" spans="1:10" ht="14.25" customHeight="1">
      <c r="A63" s="35"/>
      <c r="B63" s="37"/>
      <c r="C63" s="40"/>
      <c r="D63" s="40"/>
      <c r="E63" s="40"/>
      <c r="F63" s="37"/>
      <c r="G63" s="73"/>
      <c r="H63" s="73"/>
      <c r="I63" s="73"/>
      <c r="J63" s="73">
        <v>0</v>
      </c>
    </row>
    <row r="64" spans="1:10" ht="18.75">
      <c r="A64" s="35" t="s">
        <v>178</v>
      </c>
      <c r="B64" s="37"/>
      <c r="C64" s="40"/>
      <c r="D64" s="40"/>
      <c r="E64" s="40"/>
      <c r="F64" s="37"/>
      <c r="G64" s="74">
        <f aca="true" t="shared" si="1" ref="G64:I65">G65</f>
        <v>32000</v>
      </c>
      <c r="H64" s="74">
        <f t="shared" si="1"/>
        <v>100000</v>
      </c>
      <c r="I64" s="74">
        <f t="shared" si="1"/>
        <v>100000</v>
      </c>
      <c r="J64" s="73">
        <v>0</v>
      </c>
    </row>
    <row r="65" spans="1:10" ht="14.25" customHeight="1">
      <c r="A65" s="35" t="s">
        <v>96</v>
      </c>
      <c r="B65" s="37" t="s">
        <v>97</v>
      </c>
      <c r="C65" s="40"/>
      <c r="D65" s="40" t="s">
        <v>81</v>
      </c>
      <c r="E65" s="40"/>
      <c r="F65" s="37"/>
      <c r="G65" s="73">
        <f t="shared" si="1"/>
        <v>32000</v>
      </c>
      <c r="H65" s="73">
        <f t="shared" si="1"/>
        <v>100000</v>
      </c>
      <c r="I65" s="73">
        <f t="shared" si="1"/>
        <v>100000</v>
      </c>
      <c r="J65" s="73">
        <v>0</v>
      </c>
    </row>
    <row r="66" spans="1:10" ht="14.25" customHeight="1">
      <c r="A66" s="35" t="s">
        <v>100</v>
      </c>
      <c r="B66" s="37" t="s">
        <v>101</v>
      </c>
      <c r="C66" s="40"/>
      <c r="D66" s="40">
        <v>244</v>
      </c>
      <c r="E66" s="40"/>
      <c r="F66" s="37"/>
      <c r="G66" s="73">
        <f>G67+G68+G69</f>
        <v>32000</v>
      </c>
      <c r="H66" s="73">
        <f>H67+H68+H69</f>
        <v>100000</v>
      </c>
      <c r="I66" s="73">
        <f>I67+I68+I69</f>
        <v>100000</v>
      </c>
      <c r="J66" s="73">
        <v>0</v>
      </c>
    </row>
    <row r="67" spans="1:10" ht="14.25" customHeight="1">
      <c r="A67" s="35" t="s">
        <v>168</v>
      </c>
      <c r="B67" s="37" t="s">
        <v>187</v>
      </c>
      <c r="C67" s="41">
        <v>90808040340126000</v>
      </c>
      <c r="D67" s="41">
        <v>244</v>
      </c>
      <c r="E67" s="41">
        <v>222</v>
      </c>
      <c r="F67" s="75" t="s">
        <v>179</v>
      </c>
      <c r="G67" s="73">
        <v>0</v>
      </c>
      <c r="H67" s="73">
        <v>43500</v>
      </c>
      <c r="I67" s="73">
        <v>43500</v>
      </c>
      <c r="J67" s="73">
        <v>0</v>
      </c>
    </row>
    <row r="68" spans="1:10" ht="14.25" customHeight="1">
      <c r="A68" s="35" t="s">
        <v>170</v>
      </c>
      <c r="B68" s="37" t="s">
        <v>191</v>
      </c>
      <c r="C68" s="40">
        <v>90808040340126000</v>
      </c>
      <c r="D68" s="40">
        <v>244</v>
      </c>
      <c r="E68" s="40">
        <v>310</v>
      </c>
      <c r="F68" s="37" t="s">
        <v>179</v>
      </c>
      <c r="G68" s="73">
        <v>32000</v>
      </c>
      <c r="H68" s="73">
        <v>46500</v>
      </c>
      <c r="I68" s="73">
        <v>46500</v>
      </c>
      <c r="J68" s="73">
        <v>0</v>
      </c>
    </row>
    <row r="69" spans="1:10" ht="14.25" customHeight="1">
      <c r="A69" s="35" t="s">
        <v>171</v>
      </c>
      <c r="B69" s="37" t="s">
        <v>192</v>
      </c>
      <c r="C69" s="40">
        <v>90808040340126000</v>
      </c>
      <c r="D69" s="40">
        <v>244</v>
      </c>
      <c r="E69" s="40">
        <v>340</v>
      </c>
      <c r="F69" s="37" t="s">
        <v>179</v>
      </c>
      <c r="G69" s="73">
        <v>0</v>
      </c>
      <c r="H69" s="73">
        <v>10000</v>
      </c>
      <c r="I69" s="73">
        <v>10000</v>
      </c>
      <c r="J69" s="73">
        <v>0</v>
      </c>
    </row>
    <row r="70" spans="1:10" ht="19.5">
      <c r="A70" s="80" t="s">
        <v>235</v>
      </c>
      <c r="B70" s="37"/>
      <c r="C70" s="40"/>
      <c r="D70" s="40"/>
      <c r="E70" s="40"/>
      <c r="F70" s="37"/>
      <c r="G70" s="74">
        <f aca="true" t="shared" si="2" ref="G70:I71">G71</f>
        <v>5000</v>
      </c>
      <c r="H70" s="74">
        <f t="shared" si="2"/>
        <v>0</v>
      </c>
      <c r="I70" s="74">
        <f t="shared" si="2"/>
        <v>0</v>
      </c>
      <c r="J70" s="73">
        <v>0</v>
      </c>
    </row>
    <row r="71" spans="1:10" ht="14.25" customHeight="1">
      <c r="A71" s="35" t="s">
        <v>96</v>
      </c>
      <c r="B71" s="37" t="s">
        <v>97</v>
      </c>
      <c r="C71" s="40"/>
      <c r="D71" s="40" t="s">
        <v>81</v>
      </c>
      <c r="E71" s="40"/>
      <c r="F71" s="37"/>
      <c r="G71" s="73">
        <f t="shared" si="2"/>
        <v>5000</v>
      </c>
      <c r="H71" s="73">
        <f t="shared" si="2"/>
        <v>0</v>
      </c>
      <c r="I71" s="73">
        <f t="shared" si="2"/>
        <v>0</v>
      </c>
      <c r="J71" s="73">
        <v>0</v>
      </c>
    </row>
    <row r="72" spans="1:10" ht="14.25" customHeight="1">
      <c r="A72" s="35" t="s">
        <v>168</v>
      </c>
      <c r="B72" s="37" t="s">
        <v>187</v>
      </c>
      <c r="C72" s="41">
        <v>90808040350126000</v>
      </c>
      <c r="D72" s="41">
        <v>244</v>
      </c>
      <c r="E72" s="41">
        <v>222</v>
      </c>
      <c r="F72" s="75" t="s">
        <v>234</v>
      </c>
      <c r="G72" s="73">
        <v>5000</v>
      </c>
      <c r="H72" s="73"/>
      <c r="I72" s="73"/>
      <c r="J72" s="73">
        <v>0</v>
      </c>
    </row>
    <row r="73" spans="1:10" ht="14.25" customHeight="1">
      <c r="A73" s="82" t="s">
        <v>222</v>
      </c>
      <c r="B73" s="37"/>
      <c r="C73" s="40"/>
      <c r="D73" s="40"/>
      <c r="E73" s="40"/>
      <c r="F73" s="37"/>
      <c r="G73" s="74">
        <f>G74+G80+G84+G90+G98+G102+G106+G109</f>
        <v>12479109.95</v>
      </c>
      <c r="H73" s="73"/>
      <c r="I73" s="73"/>
      <c r="J73" s="73">
        <v>0</v>
      </c>
    </row>
    <row r="74" spans="1:10" ht="12.75">
      <c r="A74" s="35" t="s">
        <v>180</v>
      </c>
      <c r="B74" s="37"/>
      <c r="C74" s="40"/>
      <c r="D74" s="40"/>
      <c r="E74" s="40"/>
      <c r="F74" s="37"/>
      <c r="G74" s="74">
        <f aca="true" t="shared" si="3" ref="G74:I75">G75</f>
        <v>3978410.4</v>
      </c>
      <c r="H74" s="74">
        <f t="shared" si="3"/>
        <v>4216040</v>
      </c>
      <c r="I74" s="74">
        <f t="shared" si="3"/>
        <v>4216040</v>
      </c>
      <c r="J74" s="73">
        <v>0</v>
      </c>
    </row>
    <row r="75" spans="1:10" ht="14.25" customHeight="1">
      <c r="A75" s="35" t="s">
        <v>96</v>
      </c>
      <c r="B75" s="37" t="s">
        <v>97</v>
      </c>
      <c r="C75" s="40"/>
      <c r="D75" s="40" t="s">
        <v>81</v>
      </c>
      <c r="E75" s="40"/>
      <c r="F75" s="37"/>
      <c r="G75" s="73">
        <f t="shared" si="3"/>
        <v>3978410.4</v>
      </c>
      <c r="H75" s="73">
        <f t="shared" si="3"/>
        <v>4216040</v>
      </c>
      <c r="I75" s="73">
        <f t="shared" si="3"/>
        <v>4216040</v>
      </c>
      <c r="J75" s="73">
        <v>0</v>
      </c>
    </row>
    <row r="76" spans="1:10" ht="25.5">
      <c r="A76" s="35" t="s">
        <v>98</v>
      </c>
      <c r="B76" s="37" t="s">
        <v>99</v>
      </c>
      <c r="C76" s="40"/>
      <c r="D76" s="40">
        <v>243</v>
      </c>
      <c r="E76" s="40"/>
      <c r="F76" s="37"/>
      <c r="G76" s="73">
        <f>G77+G78</f>
        <v>3978410.4</v>
      </c>
      <c r="H76" s="73">
        <f>H77+H78</f>
        <v>4216040</v>
      </c>
      <c r="I76" s="73">
        <f>I77+I78</f>
        <v>4216040</v>
      </c>
      <c r="J76" s="73">
        <v>0</v>
      </c>
    </row>
    <row r="77" spans="1:10" ht="12.75">
      <c r="A77" s="35" t="s">
        <v>194</v>
      </c>
      <c r="B77" s="37" t="s">
        <v>249</v>
      </c>
      <c r="C77" s="40">
        <v>90808010310126300</v>
      </c>
      <c r="D77" s="40">
        <v>243</v>
      </c>
      <c r="E77" s="40">
        <v>225</v>
      </c>
      <c r="F77" s="37" t="s">
        <v>181</v>
      </c>
      <c r="G77" s="73">
        <v>3528410.4</v>
      </c>
      <c r="H77" s="73">
        <v>3916040</v>
      </c>
      <c r="I77" s="73">
        <v>3916040</v>
      </c>
      <c r="J77" s="73">
        <v>0</v>
      </c>
    </row>
    <row r="78" spans="1:10" ht="14.25" customHeight="1">
      <c r="A78" s="35" t="s">
        <v>169</v>
      </c>
      <c r="B78" s="37" t="s">
        <v>250</v>
      </c>
      <c r="C78" s="40">
        <v>90808010310126300</v>
      </c>
      <c r="D78" s="40">
        <v>243</v>
      </c>
      <c r="E78" s="40">
        <v>226</v>
      </c>
      <c r="F78" s="37" t="s">
        <v>181</v>
      </c>
      <c r="G78" s="73">
        <v>450000</v>
      </c>
      <c r="H78" s="73">
        <v>300000</v>
      </c>
      <c r="I78" s="73">
        <v>300000</v>
      </c>
      <c r="J78" s="73">
        <v>0</v>
      </c>
    </row>
    <row r="79" spans="1:10" ht="7.5" customHeight="1">
      <c r="A79" s="35"/>
      <c r="B79" s="37"/>
      <c r="C79" s="40"/>
      <c r="D79" s="40"/>
      <c r="E79" s="40"/>
      <c r="F79" s="37"/>
      <c r="G79" s="73"/>
      <c r="H79" s="73"/>
      <c r="I79" s="73"/>
      <c r="J79" s="73"/>
    </row>
    <row r="80" spans="1:10" ht="14.25" customHeight="1">
      <c r="A80" s="35" t="s">
        <v>165</v>
      </c>
      <c r="B80" s="37"/>
      <c r="C80" s="40"/>
      <c r="D80" s="40"/>
      <c r="E80" s="40"/>
      <c r="F80" s="37"/>
      <c r="G80" s="74">
        <f>G81</f>
        <v>215124.02</v>
      </c>
      <c r="H80" s="73"/>
      <c r="I80" s="73"/>
      <c r="J80" s="73"/>
    </row>
    <row r="81" spans="1:10" ht="14.25" customHeight="1">
      <c r="A81" s="35" t="s">
        <v>96</v>
      </c>
      <c r="B81" s="37" t="s">
        <v>97</v>
      </c>
      <c r="C81" s="40"/>
      <c r="D81" s="40"/>
      <c r="E81" s="40"/>
      <c r="F81" s="37"/>
      <c r="G81" s="73">
        <f>G83</f>
        <v>215124.02</v>
      </c>
      <c r="H81" s="73"/>
      <c r="I81" s="73"/>
      <c r="J81" s="73"/>
    </row>
    <row r="82" spans="1:10" ht="14.25" customHeight="1" hidden="1">
      <c r="A82" s="35" t="s">
        <v>100</v>
      </c>
      <c r="B82" s="37" t="s">
        <v>101</v>
      </c>
      <c r="C82" s="40"/>
      <c r="D82" s="40"/>
      <c r="E82" s="40"/>
      <c r="F82" s="37"/>
      <c r="G82" s="73"/>
      <c r="H82" s="73"/>
      <c r="I82" s="73"/>
      <c r="J82" s="73"/>
    </row>
    <row r="83" spans="1:10" ht="14.25" customHeight="1">
      <c r="A83" s="35" t="s">
        <v>214</v>
      </c>
      <c r="B83" s="37" t="s">
        <v>188</v>
      </c>
      <c r="C83" s="40">
        <v>90808010310126000</v>
      </c>
      <c r="D83" s="40">
        <v>244</v>
      </c>
      <c r="E83" s="40">
        <v>223</v>
      </c>
      <c r="F83" s="37" t="s">
        <v>166</v>
      </c>
      <c r="G83" s="73">
        <v>215124.02</v>
      </c>
      <c r="H83" s="73"/>
      <c r="I83" s="73"/>
      <c r="J83" s="73"/>
    </row>
    <row r="84" spans="1:10" ht="14.25" customHeight="1">
      <c r="A84" s="80" t="s">
        <v>215</v>
      </c>
      <c r="B84" s="37"/>
      <c r="C84" s="40"/>
      <c r="D84" s="40"/>
      <c r="E84" s="40"/>
      <c r="F84" s="37"/>
      <c r="G84" s="74">
        <f>G85</f>
        <v>124861.53</v>
      </c>
      <c r="H84" s="73"/>
      <c r="I84" s="73"/>
      <c r="J84" s="73"/>
    </row>
    <row r="85" spans="1:10" ht="14.25" customHeight="1">
      <c r="A85" s="35" t="s">
        <v>96</v>
      </c>
      <c r="B85" s="37" t="s">
        <v>97</v>
      </c>
      <c r="C85" s="40"/>
      <c r="D85" s="40"/>
      <c r="E85" s="40"/>
      <c r="F85" s="37"/>
      <c r="G85" s="73">
        <f>G87+G88+G89</f>
        <v>124861.53</v>
      </c>
      <c r="H85" s="73"/>
      <c r="I85" s="73"/>
      <c r="J85" s="73"/>
    </row>
    <row r="86" spans="1:10" ht="14.25" customHeight="1" hidden="1">
      <c r="A86" s="35" t="s">
        <v>100</v>
      </c>
      <c r="B86" s="37" t="s">
        <v>101</v>
      </c>
      <c r="C86" s="40"/>
      <c r="D86" s="40"/>
      <c r="E86" s="40"/>
      <c r="F86" s="37"/>
      <c r="G86" s="73"/>
      <c r="H86" s="73"/>
      <c r="I86" s="73"/>
      <c r="J86" s="73"/>
    </row>
    <row r="87" spans="1:10" ht="14.25" customHeight="1">
      <c r="A87" s="35" t="s">
        <v>216</v>
      </c>
      <c r="B87" s="37" t="s">
        <v>186</v>
      </c>
      <c r="C87" s="40">
        <v>90808010310326000</v>
      </c>
      <c r="D87" s="40">
        <v>244</v>
      </c>
      <c r="E87" s="40">
        <v>221</v>
      </c>
      <c r="F87" s="37" t="s">
        <v>173</v>
      </c>
      <c r="G87" s="73">
        <v>50000</v>
      </c>
      <c r="H87" s="73"/>
      <c r="I87" s="73"/>
      <c r="J87" s="73"/>
    </row>
    <row r="88" spans="1:10" ht="14.25" customHeight="1">
      <c r="A88" s="35" t="s">
        <v>167</v>
      </c>
      <c r="B88" s="37" t="s">
        <v>188</v>
      </c>
      <c r="C88" s="40">
        <v>90808010310326000</v>
      </c>
      <c r="D88" s="40">
        <v>244</v>
      </c>
      <c r="E88" s="40">
        <v>223</v>
      </c>
      <c r="F88" s="37" t="s">
        <v>173</v>
      </c>
      <c r="G88" s="73">
        <v>26861.53</v>
      </c>
      <c r="H88" s="73"/>
      <c r="I88" s="73"/>
      <c r="J88" s="73"/>
    </row>
    <row r="89" spans="1:10" ht="14.25" customHeight="1">
      <c r="A89" s="35" t="s">
        <v>248</v>
      </c>
      <c r="B89" s="37" t="s">
        <v>191</v>
      </c>
      <c r="C89" s="40">
        <v>90808010310326000</v>
      </c>
      <c r="D89" s="40">
        <v>244</v>
      </c>
      <c r="E89" s="40">
        <v>310</v>
      </c>
      <c r="F89" s="37" t="s">
        <v>173</v>
      </c>
      <c r="G89" s="73">
        <v>48000</v>
      </c>
      <c r="H89" s="73"/>
      <c r="I89" s="73"/>
      <c r="J89" s="73"/>
    </row>
    <row r="90" spans="1:10" ht="14.25" customHeight="1">
      <c r="A90" s="35" t="s">
        <v>217</v>
      </c>
      <c r="B90" s="37"/>
      <c r="C90" s="40"/>
      <c r="D90" s="40"/>
      <c r="E90" s="40"/>
      <c r="F90" s="37"/>
      <c r="G90" s="74">
        <f>G91+G94</f>
        <v>270204</v>
      </c>
      <c r="H90" s="73"/>
      <c r="I90" s="73"/>
      <c r="J90" s="73"/>
    </row>
    <row r="91" spans="1:10" ht="14.25" customHeight="1">
      <c r="A91" s="35" t="s">
        <v>78</v>
      </c>
      <c r="B91" s="37" t="s">
        <v>80</v>
      </c>
      <c r="C91" s="40"/>
      <c r="D91" s="40"/>
      <c r="E91" s="40"/>
      <c r="F91" s="37"/>
      <c r="G91" s="73">
        <f>G92+G93</f>
        <v>60000</v>
      </c>
      <c r="H91" s="73"/>
      <c r="I91" s="73"/>
      <c r="J91" s="73"/>
    </row>
    <row r="92" spans="1:10" ht="14.25" customHeight="1">
      <c r="A92" s="34" t="s">
        <v>82</v>
      </c>
      <c r="B92" s="37" t="s">
        <v>83</v>
      </c>
      <c r="C92" s="40" t="s">
        <v>223</v>
      </c>
      <c r="D92" s="40">
        <v>111</v>
      </c>
      <c r="E92" s="40">
        <v>211</v>
      </c>
      <c r="F92" s="37" t="s">
        <v>207</v>
      </c>
      <c r="G92" s="73">
        <v>46082.95</v>
      </c>
      <c r="H92" s="73"/>
      <c r="I92" s="73"/>
      <c r="J92" s="73"/>
    </row>
    <row r="93" spans="1:10" ht="26.25" customHeight="1">
      <c r="A93" s="34" t="s">
        <v>86</v>
      </c>
      <c r="B93" s="37" t="s">
        <v>87</v>
      </c>
      <c r="C93" s="40" t="s">
        <v>223</v>
      </c>
      <c r="D93" s="40">
        <v>119</v>
      </c>
      <c r="E93" s="40">
        <v>213</v>
      </c>
      <c r="F93" s="37" t="s">
        <v>207</v>
      </c>
      <c r="G93" s="73">
        <v>13917.05</v>
      </c>
      <c r="H93" s="73"/>
      <c r="I93" s="73"/>
      <c r="J93" s="73"/>
    </row>
    <row r="94" spans="1:10" ht="12.75">
      <c r="A94" s="35" t="s">
        <v>96</v>
      </c>
      <c r="B94" s="37" t="s">
        <v>97</v>
      </c>
      <c r="C94" s="40"/>
      <c r="D94" s="40"/>
      <c r="E94" s="40"/>
      <c r="F94" s="37"/>
      <c r="G94" s="73">
        <f>G96</f>
        <v>210204</v>
      </c>
      <c r="H94" s="73"/>
      <c r="I94" s="73"/>
      <c r="J94" s="73"/>
    </row>
    <row r="95" spans="1:10" ht="12.75" hidden="1">
      <c r="A95" s="35" t="s">
        <v>100</v>
      </c>
      <c r="B95" s="37" t="s">
        <v>101</v>
      </c>
      <c r="C95" s="40"/>
      <c r="D95" s="40"/>
      <c r="E95" s="40"/>
      <c r="F95" s="37"/>
      <c r="G95" s="73"/>
      <c r="H95" s="73"/>
      <c r="I95" s="73"/>
      <c r="J95" s="73"/>
    </row>
    <row r="96" spans="1:10" ht="17.25">
      <c r="A96" s="35" t="s">
        <v>219</v>
      </c>
      <c r="B96" s="37" t="s">
        <v>191</v>
      </c>
      <c r="C96" s="40" t="s">
        <v>223</v>
      </c>
      <c r="D96" s="40">
        <v>244</v>
      </c>
      <c r="E96" s="40">
        <v>310</v>
      </c>
      <c r="F96" s="37" t="s">
        <v>207</v>
      </c>
      <c r="G96" s="73">
        <v>210204</v>
      </c>
      <c r="H96" s="73"/>
      <c r="I96" s="73"/>
      <c r="J96" s="73"/>
    </row>
    <row r="97" spans="1:10" ht="12.75">
      <c r="A97" s="35"/>
      <c r="B97" s="37"/>
      <c r="C97" s="40"/>
      <c r="D97" s="40"/>
      <c r="E97" s="40"/>
      <c r="F97" s="37"/>
      <c r="G97" s="73"/>
      <c r="H97" s="73"/>
      <c r="I97" s="73"/>
      <c r="J97" s="73"/>
    </row>
    <row r="98" spans="1:10" ht="13.5" customHeight="1">
      <c r="A98" s="35" t="s">
        <v>218</v>
      </c>
      <c r="B98" s="37"/>
      <c r="C98" s="40"/>
      <c r="D98" s="40"/>
      <c r="E98" s="40"/>
      <c r="F98" s="37"/>
      <c r="G98" s="74">
        <f>G99</f>
        <v>5910410</v>
      </c>
      <c r="H98" s="73"/>
      <c r="I98" s="73"/>
      <c r="J98" s="73"/>
    </row>
    <row r="99" spans="1:10" ht="12.75">
      <c r="A99" s="35" t="s">
        <v>96</v>
      </c>
      <c r="B99" s="37" t="s">
        <v>97</v>
      </c>
      <c r="C99" s="40"/>
      <c r="D99" s="40"/>
      <c r="E99" s="40"/>
      <c r="F99" s="37"/>
      <c r="G99" s="73">
        <f>G100</f>
        <v>5910410</v>
      </c>
      <c r="H99" s="73"/>
      <c r="I99" s="73"/>
      <c r="J99" s="73"/>
    </row>
    <row r="100" spans="1:10" ht="26.25" customHeight="1">
      <c r="A100" s="35" t="s">
        <v>98</v>
      </c>
      <c r="B100" s="37" t="s">
        <v>99</v>
      </c>
      <c r="C100" s="40"/>
      <c r="D100" s="40"/>
      <c r="E100" s="40"/>
      <c r="F100" s="37"/>
      <c r="G100" s="73">
        <f>G101</f>
        <v>5910410</v>
      </c>
      <c r="H100" s="73"/>
      <c r="I100" s="73"/>
      <c r="J100" s="73"/>
    </row>
    <row r="101" spans="1:10" ht="12.75">
      <c r="A101" s="35" t="s">
        <v>194</v>
      </c>
      <c r="B101" s="37" t="s">
        <v>249</v>
      </c>
      <c r="C101" s="37" t="s">
        <v>228</v>
      </c>
      <c r="D101" s="40">
        <v>243</v>
      </c>
      <c r="E101" s="40">
        <v>225</v>
      </c>
      <c r="F101" s="37" t="s">
        <v>208</v>
      </c>
      <c r="G101" s="73">
        <v>5910410</v>
      </c>
      <c r="H101" s="73"/>
      <c r="I101" s="73"/>
      <c r="J101" s="73"/>
    </row>
    <row r="102" spans="1:10" ht="22.5" customHeight="1">
      <c r="A102" s="80" t="s">
        <v>236</v>
      </c>
      <c r="B102" s="37"/>
      <c r="C102" s="40"/>
      <c r="D102" s="40"/>
      <c r="E102" s="40"/>
      <c r="F102" s="37"/>
      <c r="G102" s="74">
        <f>G103</f>
        <v>240000</v>
      </c>
      <c r="H102" s="73"/>
      <c r="I102" s="73"/>
      <c r="J102" s="73"/>
    </row>
    <row r="103" spans="1:10" ht="14.25" customHeight="1">
      <c r="A103" s="35" t="s">
        <v>96</v>
      </c>
      <c r="B103" s="37" t="s">
        <v>97</v>
      </c>
      <c r="C103" s="40"/>
      <c r="D103" s="40"/>
      <c r="E103" s="40"/>
      <c r="F103" s="37"/>
      <c r="G103" s="73">
        <f>G105</f>
        <v>240000</v>
      </c>
      <c r="H103" s="73"/>
      <c r="I103" s="73"/>
      <c r="J103" s="73"/>
    </row>
    <row r="104" spans="1:10" ht="14.25" customHeight="1" hidden="1">
      <c r="A104" s="35" t="s">
        <v>100</v>
      </c>
      <c r="B104" s="37" t="s">
        <v>101</v>
      </c>
      <c r="C104" s="40"/>
      <c r="D104" s="40"/>
      <c r="E104" s="40"/>
      <c r="F104" s="37"/>
      <c r="G104" s="73"/>
      <c r="H104" s="73"/>
      <c r="I104" s="73"/>
      <c r="J104" s="73"/>
    </row>
    <row r="105" spans="1:10" ht="14.25" customHeight="1">
      <c r="A105" s="35" t="s">
        <v>237</v>
      </c>
      <c r="B105" s="37" t="s">
        <v>191</v>
      </c>
      <c r="C105" s="40">
        <v>90808010310345100</v>
      </c>
      <c r="D105" s="40">
        <v>244</v>
      </c>
      <c r="E105" s="40">
        <v>310</v>
      </c>
      <c r="F105" s="37" t="s">
        <v>233</v>
      </c>
      <c r="G105" s="73">
        <v>240000</v>
      </c>
      <c r="H105" s="73"/>
      <c r="I105" s="73"/>
      <c r="J105" s="73"/>
    </row>
    <row r="106" spans="1:10" ht="23.25" customHeight="1">
      <c r="A106" s="80" t="s">
        <v>242</v>
      </c>
      <c r="B106" s="37"/>
      <c r="C106" s="40"/>
      <c r="D106" s="40"/>
      <c r="E106" s="40"/>
      <c r="F106" s="37"/>
      <c r="G106" s="74">
        <f>G107</f>
        <v>192500</v>
      </c>
      <c r="H106" s="73"/>
      <c r="I106" s="73"/>
      <c r="J106" s="73"/>
    </row>
    <row r="107" spans="1:10" ht="14.25" customHeight="1">
      <c r="A107" s="35" t="s">
        <v>96</v>
      </c>
      <c r="B107" s="37" t="s">
        <v>97</v>
      </c>
      <c r="C107" s="40"/>
      <c r="D107" s="40"/>
      <c r="E107" s="40"/>
      <c r="F107" s="37"/>
      <c r="G107" s="73">
        <f>G108</f>
        <v>192500</v>
      </c>
      <c r="H107" s="73"/>
      <c r="I107" s="73"/>
      <c r="J107" s="73"/>
    </row>
    <row r="108" spans="1:10" ht="14.25" customHeight="1">
      <c r="A108" s="35" t="s">
        <v>237</v>
      </c>
      <c r="B108" s="37" t="s">
        <v>191</v>
      </c>
      <c r="C108" s="40">
        <v>90808010310140700</v>
      </c>
      <c r="D108" s="40">
        <v>244</v>
      </c>
      <c r="E108" s="40">
        <v>310</v>
      </c>
      <c r="F108" s="37" t="s">
        <v>241</v>
      </c>
      <c r="G108" s="73">
        <v>192500</v>
      </c>
      <c r="H108" s="73"/>
      <c r="I108" s="73"/>
      <c r="J108" s="73"/>
    </row>
    <row r="109" spans="1:10" ht="20.25" customHeight="1">
      <c r="A109" s="80" t="s">
        <v>246</v>
      </c>
      <c r="B109" s="37"/>
      <c r="C109" s="40"/>
      <c r="D109" s="40"/>
      <c r="E109" s="40"/>
      <c r="F109" s="37"/>
      <c r="G109" s="74">
        <f>G110</f>
        <v>1547600</v>
      </c>
      <c r="H109" s="73"/>
      <c r="I109" s="73"/>
      <c r="J109" s="73"/>
    </row>
    <row r="110" spans="1:10" ht="14.25" customHeight="1">
      <c r="A110" s="35" t="s">
        <v>96</v>
      </c>
      <c r="B110" s="37" t="s">
        <v>97</v>
      </c>
      <c r="C110" s="40"/>
      <c r="D110" s="40"/>
      <c r="E110" s="40"/>
      <c r="F110" s="37"/>
      <c r="G110" s="73">
        <f>G111+G112</f>
        <v>1547600</v>
      </c>
      <c r="H110" s="73"/>
      <c r="I110" s="73"/>
      <c r="J110" s="73"/>
    </row>
    <row r="111" spans="1:10" ht="14.25" customHeight="1">
      <c r="A111" s="35" t="s">
        <v>237</v>
      </c>
      <c r="B111" s="37" t="s">
        <v>191</v>
      </c>
      <c r="C111" s="40">
        <v>90808010310140900</v>
      </c>
      <c r="D111" s="40">
        <v>244</v>
      </c>
      <c r="E111" s="40">
        <v>310</v>
      </c>
      <c r="F111" s="37" t="s">
        <v>245</v>
      </c>
      <c r="G111" s="73">
        <v>1524850</v>
      </c>
      <c r="H111" s="73"/>
      <c r="I111" s="73"/>
      <c r="J111" s="73"/>
    </row>
    <row r="112" spans="1:10" ht="14.25" customHeight="1">
      <c r="A112" s="35" t="s">
        <v>247</v>
      </c>
      <c r="B112" s="37" t="s">
        <v>192</v>
      </c>
      <c r="C112" s="40">
        <v>90808010310140900</v>
      </c>
      <c r="D112" s="40">
        <v>244</v>
      </c>
      <c r="E112" s="40">
        <v>340</v>
      </c>
      <c r="F112" s="37" t="s">
        <v>245</v>
      </c>
      <c r="G112" s="73">
        <v>22750</v>
      </c>
      <c r="H112" s="73"/>
      <c r="I112" s="73"/>
      <c r="J112" s="73"/>
    </row>
    <row r="113" spans="1:10" ht="14.25" customHeight="1">
      <c r="A113" s="35"/>
      <c r="B113" s="37"/>
      <c r="C113" s="40"/>
      <c r="D113" s="40"/>
      <c r="E113" s="40"/>
      <c r="F113" s="37"/>
      <c r="G113" s="73"/>
      <c r="H113" s="73"/>
      <c r="I113" s="73"/>
      <c r="J113" s="73"/>
    </row>
    <row r="114" spans="1:10" ht="12.75">
      <c r="A114" s="35" t="s">
        <v>182</v>
      </c>
      <c r="B114" s="37"/>
      <c r="C114" s="40"/>
      <c r="D114" s="40"/>
      <c r="E114" s="40"/>
      <c r="F114" s="37"/>
      <c r="G114" s="74">
        <f>G118+G122+G115</f>
        <v>2050000</v>
      </c>
      <c r="H114" s="74">
        <f>H118+H122+H115</f>
        <v>2050000</v>
      </c>
      <c r="I114" s="74">
        <f>I118+I122+I115</f>
        <v>2050000</v>
      </c>
      <c r="J114" s="73">
        <v>0</v>
      </c>
    </row>
    <row r="115" spans="1:10" ht="12.75">
      <c r="A115" s="35" t="s">
        <v>78</v>
      </c>
      <c r="B115" s="37" t="s">
        <v>80</v>
      </c>
      <c r="C115" s="40"/>
      <c r="D115" s="40"/>
      <c r="E115" s="40"/>
      <c r="F115" s="37"/>
      <c r="G115" s="73">
        <f>G116+G117</f>
        <v>130000</v>
      </c>
      <c r="H115" s="73">
        <f>H116+H117</f>
        <v>130000</v>
      </c>
      <c r="I115" s="73">
        <f>I116+I117</f>
        <v>130000</v>
      </c>
      <c r="J115" s="73"/>
    </row>
    <row r="116" spans="1:10" ht="12.75">
      <c r="A116" s="34" t="s">
        <v>82</v>
      </c>
      <c r="B116" s="37" t="s">
        <v>83</v>
      </c>
      <c r="C116" s="40">
        <v>90808010310226000</v>
      </c>
      <c r="D116" s="40">
        <v>111</v>
      </c>
      <c r="E116" s="40">
        <v>211</v>
      </c>
      <c r="F116" s="37" t="s">
        <v>183</v>
      </c>
      <c r="G116" s="73">
        <v>100000</v>
      </c>
      <c r="H116" s="73">
        <v>100000</v>
      </c>
      <c r="I116" s="73">
        <v>100000</v>
      </c>
      <c r="J116" s="73"/>
    </row>
    <row r="117" spans="1:10" ht="22.5" customHeight="1">
      <c r="A117" s="81" t="s">
        <v>86</v>
      </c>
      <c r="B117" s="37"/>
      <c r="C117" s="40">
        <v>90808010310226000</v>
      </c>
      <c r="D117" s="40">
        <v>119</v>
      </c>
      <c r="E117" s="40">
        <v>213</v>
      </c>
      <c r="F117" s="37" t="s">
        <v>183</v>
      </c>
      <c r="G117" s="73">
        <v>30000</v>
      </c>
      <c r="H117" s="73">
        <v>30000</v>
      </c>
      <c r="I117" s="73">
        <v>30000</v>
      </c>
      <c r="J117" s="73"/>
    </row>
    <row r="118" spans="1:10" ht="12.75">
      <c r="A118" s="34" t="s">
        <v>88</v>
      </c>
      <c r="B118" s="37" t="s">
        <v>89</v>
      </c>
      <c r="C118" s="40"/>
      <c r="D118" s="40">
        <v>850</v>
      </c>
      <c r="E118" s="40"/>
      <c r="F118" s="37"/>
      <c r="G118" s="73">
        <f>G119+G120</f>
        <v>50000</v>
      </c>
      <c r="H118" s="73">
        <f>H119+H120</f>
        <v>150000</v>
      </c>
      <c r="I118" s="73">
        <f>I119+I120</f>
        <v>150000</v>
      </c>
      <c r="J118" s="40" t="s">
        <v>81</v>
      </c>
    </row>
    <row r="119" spans="1:10" ht="12.75">
      <c r="A119" s="35" t="s">
        <v>221</v>
      </c>
      <c r="B119" s="37" t="s">
        <v>91</v>
      </c>
      <c r="C119" s="40">
        <v>90808010310226000</v>
      </c>
      <c r="D119" s="40">
        <v>852</v>
      </c>
      <c r="E119" s="40">
        <v>290</v>
      </c>
      <c r="F119" s="37" t="s">
        <v>183</v>
      </c>
      <c r="G119" s="73">
        <v>50000</v>
      </c>
      <c r="H119" s="73">
        <v>50000</v>
      </c>
      <c r="I119" s="73">
        <v>50000</v>
      </c>
      <c r="J119" s="40" t="s">
        <v>81</v>
      </c>
    </row>
    <row r="120" spans="1:10" ht="9.75" customHeight="1">
      <c r="A120" s="35" t="s">
        <v>220</v>
      </c>
      <c r="B120" s="37" t="s">
        <v>93</v>
      </c>
      <c r="C120" s="40">
        <v>90808010310226000</v>
      </c>
      <c r="D120" s="40">
        <v>853</v>
      </c>
      <c r="E120" s="40">
        <v>290</v>
      </c>
      <c r="F120" s="37" t="s">
        <v>183</v>
      </c>
      <c r="G120" s="73">
        <v>0</v>
      </c>
      <c r="H120" s="73">
        <v>100000</v>
      </c>
      <c r="I120" s="73">
        <v>100000</v>
      </c>
      <c r="J120" s="40" t="s">
        <v>81</v>
      </c>
    </row>
    <row r="121" spans="1:10" ht="12.75">
      <c r="A121" s="35" t="s">
        <v>96</v>
      </c>
      <c r="B121" s="37" t="s">
        <v>97</v>
      </c>
      <c r="C121" s="40"/>
      <c r="D121" s="40" t="s">
        <v>81</v>
      </c>
      <c r="E121" s="40"/>
      <c r="F121" s="37"/>
      <c r="G121" s="73"/>
      <c r="H121" s="73"/>
      <c r="I121" s="73"/>
      <c r="J121" s="40"/>
    </row>
    <row r="122" spans="1:10" ht="12.75">
      <c r="A122" s="35" t="s">
        <v>100</v>
      </c>
      <c r="B122" s="37" t="s">
        <v>101</v>
      </c>
      <c r="C122" s="40"/>
      <c r="D122" s="40">
        <v>244</v>
      </c>
      <c r="E122" s="40"/>
      <c r="F122" s="37"/>
      <c r="G122" s="73">
        <f>G124+G127+G128+G129+G126+G123+G125</f>
        <v>1870000</v>
      </c>
      <c r="H122" s="73">
        <f>H124+H127+H128+H129</f>
        <v>1770000</v>
      </c>
      <c r="I122" s="73">
        <f>I124+I127+I128+I129</f>
        <v>1770000</v>
      </c>
      <c r="J122" s="73">
        <v>0</v>
      </c>
    </row>
    <row r="123" spans="1:10" ht="12.75">
      <c r="A123" s="35" t="s">
        <v>238</v>
      </c>
      <c r="B123" s="37" t="s">
        <v>186</v>
      </c>
      <c r="C123" s="40">
        <v>90808010310226000</v>
      </c>
      <c r="D123" s="40">
        <v>244</v>
      </c>
      <c r="E123" s="40">
        <v>221</v>
      </c>
      <c r="F123" s="37" t="s">
        <v>183</v>
      </c>
      <c r="G123" s="73">
        <v>12372.42</v>
      </c>
      <c r="H123" s="73">
        <v>0</v>
      </c>
      <c r="I123" s="73">
        <v>0</v>
      </c>
      <c r="J123" s="73"/>
    </row>
    <row r="124" spans="1:10" ht="12.75">
      <c r="A124" s="35" t="s">
        <v>168</v>
      </c>
      <c r="B124" s="37" t="s">
        <v>187</v>
      </c>
      <c r="C124" s="40">
        <v>90808010310226000</v>
      </c>
      <c r="D124" s="40">
        <v>244</v>
      </c>
      <c r="E124" s="40">
        <v>222</v>
      </c>
      <c r="F124" s="37" t="s">
        <v>183</v>
      </c>
      <c r="G124" s="73">
        <v>200000</v>
      </c>
      <c r="H124" s="73">
        <v>200000</v>
      </c>
      <c r="I124" s="73">
        <v>200000</v>
      </c>
      <c r="J124" s="73">
        <v>0</v>
      </c>
    </row>
    <row r="125" spans="1:10" ht="12.75">
      <c r="A125" s="35" t="s">
        <v>194</v>
      </c>
      <c r="B125" s="37" t="s">
        <v>249</v>
      </c>
      <c r="C125" s="40">
        <v>90808010310226000</v>
      </c>
      <c r="D125" s="40">
        <v>243</v>
      </c>
      <c r="E125" s="40">
        <v>225</v>
      </c>
      <c r="F125" s="37" t="s">
        <v>183</v>
      </c>
      <c r="G125" s="73">
        <v>28340</v>
      </c>
      <c r="H125" s="73">
        <v>0</v>
      </c>
      <c r="I125" s="73">
        <v>0</v>
      </c>
      <c r="J125" s="73"/>
    </row>
    <row r="126" spans="1:10" ht="12.75">
      <c r="A126" s="35" t="s">
        <v>194</v>
      </c>
      <c r="B126" s="37" t="s">
        <v>189</v>
      </c>
      <c r="C126" s="40">
        <v>90808010310226000</v>
      </c>
      <c r="D126" s="40">
        <v>244</v>
      </c>
      <c r="E126" s="40">
        <v>225</v>
      </c>
      <c r="F126" s="37" t="s">
        <v>183</v>
      </c>
      <c r="G126" s="73">
        <v>321660</v>
      </c>
      <c r="H126" s="73">
        <v>0</v>
      </c>
      <c r="I126" s="73">
        <v>0</v>
      </c>
      <c r="J126" s="73"/>
    </row>
    <row r="127" spans="1:10" ht="12.75">
      <c r="A127" s="35" t="s">
        <v>169</v>
      </c>
      <c r="B127" s="37" t="s">
        <v>190</v>
      </c>
      <c r="C127" s="40">
        <v>90808010310226000</v>
      </c>
      <c r="D127" s="40">
        <v>244</v>
      </c>
      <c r="E127" s="40">
        <v>226</v>
      </c>
      <c r="F127" s="37" t="s">
        <v>183</v>
      </c>
      <c r="G127" s="73">
        <v>350000</v>
      </c>
      <c r="H127" s="73">
        <v>600000</v>
      </c>
      <c r="I127" s="73">
        <v>600000</v>
      </c>
      <c r="J127" s="73">
        <v>0</v>
      </c>
    </row>
    <row r="128" spans="1:10" ht="12.75">
      <c r="A128" s="35" t="s">
        <v>170</v>
      </c>
      <c r="B128" s="37" t="s">
        <v>191</v>
      </c>
      <c r="C128" s="40">
        <v>90808010310226000</v>
      </c>
      <c r="D128" s="40">
        <v>244</v>
      </c>
      <c r="E128" s="40">
        <v>310</v>
      </c>
      <c r="F128" s="37" t="s">
        <v>183</v>
      </c>
      <c r="G128" s="73">
        <v>457627.58</v>
      </c>
      <c r="H128" s="73">
        <v>470000</v>
      </c>
      <c r="I128" s="73">
        <v>470000</v>
      </c>
      <c r="J128" s="73">
        <v>0</v>
      </c>
    </row>
    <row r="129" spans="1:10" ht="12.75">
      <c r="A129" s="35" t="s">
        <v>171</v>
      </c>
      <c r="B129" s="37" t="s">
        <v>192</v>
      </c>
      <c r="C129" s="40">
        <v>90808010310226000</v>
      </c>
      <c r="D129" s="40">
        <v>244</v>
      </c>
      <c r="E129" s="40">
        <v>340</v>
      </c>
      <c r="F129" s="37" t="s">
        <v>183</v>
      </c>
      <c r="G129" s="73">
        <v>500000</v>
      </c>
      <c r="H129" s="73">
        <v>500000</v>
      </c>
      <c r="I129" s="73">
        <v>500000</v>
      </c>
      <c r="J129" s="73">
        <v>0</v>
      </c>
    </row>
    <row r="130" spans="1:10" ht="10.5" customHeight="1">
      <c r="A130" s="35"/>
      <c r="B130" s="37"/>
      <c r="C130" s="40"/>
      <c r="D130" s="40"/>
      <c r="E130" s="40"/>
      <c r="F130" s="37"/>
      <c r="G130" s="73"/>
      <c r="H130" s="73"/>
      <c r="I130" s="73"/>
      <c r="J130" s="40"/>
    </row>
    <row r="131" spans="1:10" ht="10.5" customHeight="1">
      <c r="A131" s="35" t="s">
        <v>102</v>
      </c>
      <c r="B131" s="37" t="s">
        <v>103</v>
      </c>
      <c r="C131" s="40"/>
      <c r="D131" s="40">
        <v>100</v>
      </c>
      <c r="E131" s="40"/>
      <c r="F131" s="37"/>
      <c r="G131" s="73">
        <v>0</v>
      </c>
      <c r="H131" s="73">
        <v>0</v>
      </c>
      <c r="I131" s="73">
        <v>0</v>
      </c>
      <c r="J131" s="73">
        <v>0</v>
      </c>
    </row>
    <row r="132" spans="1:10" ht="10.5" customHeight="1">
      <c r="A132" s="35" t="s">
        <v>104</v>
      </c>
      <c r="B132" s="37" t="s">
        <v>105</v>
      </c>
      <c r="C132" s="40"/>
      <c r="D132" s="40"/>
      <c r="E132" s="40"/>
      <c r="F132" s="37"/>
      <c r="G132" s="73">
        <v>0</v>
      </c>
      <c r="H132" s="73">
        <v>0</v>
      </c>
      <c r="I132" s="73">
        <v>0</v>
      </c>
      <c r="J132" s="73">
        <v>0</v>
      </c>
    </row>
    <row r="133" spans="1:10" ht="10.5" customHeight="1">
      <c r="A133" s="35" t="s">
        <v>106</v>
      </c>
      <c r="B133" s="37" t="s">
        <v>107</v>
      </c>
      <c r="C133" s="40"/>
      <c r="D133" s="40"/>
      <c r="E133" s="40"/>
      <c r="F133" s="37"/>
      <c r="G133" s="73">
        <v>0</v>
      </c>
      <c r="H133" s="73">
        <v>0</v>
      </c>
      <c r="I133" s="73">
        <v>0</v>
      </c>
      <c r="J133" s="73">
        <v>0</v>
      </c>
    </row>
    <row r="134" spans="1:10" ht="10.5" customHeight="1">
      <c r="A134" s="35" t="s">
        <v>108</v>
      </c>
      <c r="B134" s="37" t="s">
        <v>109</v>
      </c>
      <c r="C134" s="40"/>
      <c r="D134" s="40" t="s">
        <v>81</v>
      </c>
      <c r="E134" s="40"/>
      <c r="F134" s="37"/>
      <c r="G134" s="73">
        <v>0</v>
      </c>
      <c r="H134" s="73">
        <v>0</v>
      </c>
      <c r="I134" s="73">
        <v>0</v>
      </c>
      <c r="J134" s="73">
        <v>0</v>
      </c>
    </row>
    <row r="135" spans="1:10" ht="10.5" customHeight="1">
      <c r="A135" s="35" t="s">
        <v>110</v>
      </c>
      <c r="B135" s="37" t="s">
        <v>111</v>
      </c>
      <c r="C135" s="40"/>
      <c r="D135" s="40">
        <v>610</v>
      </c>
      <c r="E135" s="40"/>
      <c r="F135" s="37"/>
      <c r="G135" s="73">
        <v>0</v>
      </c>
      <c r="H135" s="73">
        <v>0</v>
      </c>
      <c r="I135" s="73">
        <v>0</v>
      </c>
      <c r="J135" s="73">
        <v>0</v>
      </c>
    </row>
    <row r="136" spans="1:10" ht="12.75">
      <c r="A136" s="43"/>
      <c r="B136" s="44"/>
      <c r="C136" s="45"/>
      <c r="D136" s="45"/>
      <c r="E136" s="46"/>
      <c r="F136" s="44"/>
      <c r="G136" s="48"/>
      <c r="H136" s="48"/>
      <c r="I136" s="48"/>
      <c r="J136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3">
      <selection activeCell="B29" sqref="B29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2" t="s">
        <v>4</v>
      </c>
      <c r="B1" s="109" t="s">
        <v>0</v>
      </c>
      <c r="C1" s="109" t="s">
        <v>112</v>
      </c>
      <c r="D1" s="104" t="s">
        <v>21</v>
      </c>
      <c r="E1" s="112" t="s">
        <v>23</v>
      </c>
      <c r="F1" s="113"/>
      <c r="G1" s="113"/>
      <c r="H1" s="121"/>
    </row>
    <row r="2" spans="1:8" ht="18" customHeight="1">
      <c r="A2" s="123"/>
      <c r="B2" s="110"/>
      <c r="C2" s="110"/>
      <c r="D2" s="105"/>
      <c r="E2" s="42" t="s">
        <v>24</v>
      </c>
      <c r="F2" s="42" t="s">
        <v>26</v>
      </c>
      <c r="G2" s="42" t="s">
        <v>27</v>
      </c>
      <c r="H2" s="19" t="s">
        <v>30</v>
      </c>
    </row>
    <row r="3" spans="1:8" ht="37.5" customHeight="1">
      <c r="A3" s="124"/>
      <c r="B3" s="115"/>
      <c r="C3" s="115"/>
      <c r="D3" s="119"/>
      <c r="E3" s="18" t="s">
        <v>25</v>
      </c>
      <c r="F3" s="18" t="s">
        <v>28</v>
      </c>
      <c r="G3" s="18" t="s">
        <v>29</v>
      </c>
      <c r="H3" s="17" t="s">
        <v>31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113</v>
      </c>
      <c r="C5" s="37" t="s">
        <v>114</v>
      </c>
      <c r="D5" s="40" t="s">
        <v>81</v>
      </c>
      <c r="E5" s="73">
        <v>45143135</v>
      </c>
      <c r="F5" s="73">
        <v>44958635</v>
      </c>
      <c r="G5" s="73">
        <v>39958635</v>
      </c>
      <c r="H5" s="73">
        <v>0</v>
      </c>
    </row>
    <row r="6" spans="1:8" ht="50.25">
      <c r="A6" s="71" t="s">
        <v>115</v>
      </c>
      <c r="B6" s="34" t="s">
        <v>116</v>
      </c>
      <c r="C6" s="37" t="s">
        <v>117</v>
      </c>
      <c r="D6" s="40" t="s">
        <v>81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118</v>
      </c>
      <c r="B7" s="34" t="s">
        <v>119</v>
      </c>
      <c r="C7" s="37" t="s">
        <v>120</v>
      </c>
      <c r="D7" s="40" t="s">
        <v>81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121</v>
      </c>
      <c r="B8" s="34" t="s">
        <v>122</v>
      </c>
      <c r="C8" s="37" t="s">
        <v>123</v>
      </c>
      <c r="D8" s="40" t="s">
        <v>81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124</v>
      </c>
      <c r="B9" s="34" t="s">
        <v>125</v>
      </c>
      <c r="C9" s="37" t="s">
        <v>126</v>
      </c>
      <c r="D9" s="40" t="s">
        <v>81</v>
      </c>
      <c r="E9" s="73">
        <v>51990602.19</v>
      </c>
      <c r="F9" s="73">
        <v>44958635</v>
      </c>
      <c r="G9" s="73">
        <v>39958635</v>
      </c>
      <c r="H9" s="73">
        <v>0</v>
      </c>
    </row>
    <row r="10" spans="1:8" ht="17.25">
      <c r="A10" s="71" t="s">
        <v>127</v>
      </c>
      <c r="B10" s="34" t="s">
        <v>128</v>
      </c>
      <c r="C10" s="37" t="s">
        <v>129</v>
      </c>
      <c r="D10" s="40" t="s">
        <v>81</v>
      </c>
      <c r="E10" s="73">
        <v>37701492.24</v>
      </c>
      <c r="F10" s="73">
        <v>38972595</v>
      </c>
      <c r="G10" s="73">
        <v>33972595</v>
      </c>
      <c r="H10" s="73">
        <v>0</v>
      </c>
    </row>
    <row r="11" spans="1:8" ht="12.75">
      <c r="A11" s="71" t="s">
        <v>130</v>
      </c>
      <c r="B11" s="34" t="s">
        <v>131</v>
      </c>
      <c r="C11" s="37" t="s">
        <v>132</v>
      </c>
      <c r="D11" s="40" t="s">
        <v>81</v>
      </c>
      <c r="E11" s="73">
        <v>37701492.24</v>
      </c>
      <c r="F11" s="73">
        <v>38972595</v>
      </c>
      <c r="G11" s="73">
        <v>33972595</v>
      </c>
      <c r="H11" s="73">
        <v>0</v>
      </c>
    </row>
    <row r="12" spans="1:8" ht="17.25">
      <c r="A12" s="71" t="s">
        <v>133</v>
      </c>
      <c r="B12" s="34" t="s">
        <v>134</v>
      </c>
      <c r="C12" s="37" t="s">
        <v>135</v>
      </c>
      <c r="D12" s="40" t="s">
        <v>81</v>
      </c>
      <c r="E12" s="73">
        <v>12419109.95</v>
      </c>
      <c r="F12" s="73">
        <v>4216040</v>
      </c>
      <c r="G12" s="73">
        <v>4216040</v>
      </c>
      <c r="H12" s="73">
        <v>0</v>
      </c>
    </row>
    <row r="13" spans="1:8" ht="12.75">
      <c r="A13" s="71" t="s">
        <v>136</v>
      </c>
      <c r="B13" s="34" t="s">
        <v>131</v>
      </c>
      <c r="C13" s="37" t="s">
        <v>137</v>
      </c>
      <c r="D13" s="40" t="s">
        <v>81</v>
      </c>
      <c r="E13" s="73">
        <v>12419109.95</v>
      </c>
      <c r="F13" s="73">
        <v>4216040</v>
      </c>
      <c r="G13" s="73">
        <v>4216040</v>
      </c>
      <c r="H13" s="73">
        <v>0</v>
      </c>
    </row>
    <row r="14" spans="1:8" ht="17.25">
      <c r="A14" s="71" t="s">
        <v>138</v>
      </c>
      <c r="B14" s="34" t="s">
        <v>139</v>
      </c>
      <c r="C14" s="37" t="s">
        <v>140</v>
      </c>
      <c r="D14" s="40" t="s">
        <v>81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141</v>
      </c>
      <c r="B15" s="34" t="s">
        <v>142</v>
      </c>
      <c r="C15" s="37" t="s">
        <v>143</v>
      </c>
      <c r="D15" s="40" t="s">
        <v>81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144</v>
      </c>
      <c r="B16" s="34" t="s">
        <v>131</v>
      </c>
      <c r="C16" s="37" t="s">
        <v>145</v>
      </c>
      <c r="D16" s="40" t="s">
        <v>81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146</v>
      </c>
      <c r="B17" s="34" t="s">
        <v>147</v>
      </c>
      <c r="C17" s="37" t="s">
        <v>148</v>
      </c>
      <c r="D17" s="40" t="s">
        <v>81</v>
      </c>
      <c r="E17" s="73">
        <v>1870000</v>
      </c>
      <c r="F17" s="73">
        <v>1770000</v>
      </c>
      <c r="G17" s="73">
        <v>1770000</v>
      </c>
      <c r="H17" s="73">
        <v>0</v>
      </c>
    </row>
    <row r="18" spans="1:8" ht="12.75">
      <c r="A18" s="71" t="s">
        <v>149</v>
      </c>
      <c r="B18" s="34" t="s">
        <v>131</v>
      </c>
      <c r="C18" s="37" t="s">
        <v>150</v>
      </c>
      <c r="D18" s="40" t="s">
        <v>81</v>
      </c>
      <c r="E18" s="73">
        <v>1870000</v>
      </c>
      <c r="F18" s="73">
        <v>1770000</v>
      </c>
      <c r="G18" s="73">
        <v>1770000</v>
      </c>
      <c r="H18" s="73">
        <v>0</v>
      </c>
    </row>
    <row r="19" spans="1:8" ht="25.5">
      <c r="A19" s="71">
        <v>2</v>
      </c>
      <c r="B19" s="34" t="s">
        <v>151</v>
      </c>
      <c r="C19" s="37" t="s">
        <v>152</v>
      </c>
      <c r="D19" s="40" t="s">
        <v>81</v>
      </c>
      <c r="E19" s="73">
        <v>51990602.19</v>
      </c>
      <c r="F19" s="73">
        <v>44958635</v>
      </c>
      <c r="G19" s="73">
        <v>39958635</v>
      </c>
      <c r="H19" s="73">
        <v>0</v>
      </c>
    </row>
    <row r="20" spans="1:8" ht="14.25" customHeight="1">
      <c r="A20" s="49"/>
      <c r="B20" s="34" t="s">
        <v>153</v>
      </c>
      <c r="C20" s="37" t="s">
        <v>154</v>
      </c>
      <c r="D20" s="40" t="s">
        <v>81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30" t="s">
        <v>159</v>
      </c>
      <c r="C23" s="85"/>
      <c r="D23" s="125" t="s">
        <v>157</v>
      </c>
      <c r="E23" s="84"/>
      <c r="F23" s="126" t="s">
        <v>156</v>
      </c>
      <c r="G23" s="126"/>
    </row>
    <row r="24" spans="2:7" ht="12.75">
      <c r="B24" s="50" t="s">
        <v>155</v>
      </c>
      <c r="C24" s="51"/>
      <c r="D24" s="127" t="s">
        <v>7</v>
      </c>
      <c r="E24" s="128"/>
      <c r="F24" s="129" t="s">
        <v>8</v>
      </c>
      <c r="G24" s="129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158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253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2020-10-29T04:03:56Z</cp:lastPrinted>
  <dcterms:created xsi:type="dcterms:W3CDTF">2004-09-19T06:34:55Z</dcterms:created>
  <dcterms:modified xsi:type="dcterms:W3CDTF">2020-10-29T04:06:07Z</dcterms:modified>
  <cp:category/>
  <cp:version/>
  <cp:contentType/>
  <cp:contentStatus/>
</cp:coreProperties>
</file>