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<sst xmlns="http://schemas.openxmlformats.org/spreadsheetml/2006/main" count="228" uniqueCount="223">
  <si>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</si>
  <si>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</si>
  <si>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</si>
  <si>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</si>
  <si>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</si>
  <si>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</si>
  <si>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</si>
  <si>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</si>
  <si>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</si>
  <si>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</si>
  <si>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</si>
  <si>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</si>
  <si>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</si>
  <si>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</si>
  <si>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</si>
  <si>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</si>
  <si>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</si>
  <si>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</si>
  <si>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</si>
  <si>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</si>
  <si>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</si>
  <si>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</si>
  <si>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</si>
  <si>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</si>
  <si>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</si>
  <si>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</si>
  <si>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</si>
  <si>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</si>
  <si>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</si>
  <si>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</si>
  <si>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</si>
  <si>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</si>
  <si>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</si>
  <si>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</si>
  <si>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</si>
  <si>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</si>
  <si>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</si>
  <si>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</si>
  <si>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</si>
  <si>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</si>
  <si>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</si>
  <si>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</si>
  <si>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</si>
  <si>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</si>
  <si>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</si>
  <si>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</si>
  <si>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</si>
  <si>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</si>
  <si>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</si>
  <si>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</si>
  <si>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</si>
  <si>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</si>
  <si>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</si>
  <si>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</si>
  <si>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</si>
  <si>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</si>
  <si>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</si>
  <si>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</si>
  <si>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</si>
  <si>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</si>
  <si>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</si>
  <si>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</si>
  <si>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</si>
  <si>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</si>
  <si>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</si>
  <si>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</si>
  <si>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</si>
  <si>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</si>
  <si>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</si>
  <si>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</si>
  <si>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</si>
  <si>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</si>
  <si>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</si>
  <si>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</si>
  <si>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</si>
  <si>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</si>
  <si>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</si>
  <si>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</si>
  <si>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</si>
  <si>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</si>
  <si>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</si>
  <si>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</si>
  <si>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</si>
  <si>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</si>
  <si>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</si>
  <si>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</si>
  <si>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</si>
  <si>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</si>
  <si>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</si>
  <si>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</si>
  <si>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</si>
  <si>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</si>
  <si>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</si>
  <si>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</si>
  <si>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</si>
  <si>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</si>
  <si>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</si>
  <si>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</si>
  <si>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</si>
  <si>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</si>
  <si>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</si>
  <si>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</si>
  <si>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</si>
  <si>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</si>
  <si>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</si>
  <si>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</si>
  <si>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</si>
  <si>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</si>
  <si>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</si>
  <si>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</si>
  <si>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</si>
  <si>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</si>
  <si>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</si>
  <si>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</si>
  <si>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</si>
  <si>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</si>
  <si>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</si>
  <si>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</si>
  <si>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</si>
  <si>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</si>
  <si>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</si>
  <si>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</si>
  <si>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</si>
  <si>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</si>
  <si>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</si>
  <si>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</si>
  <si>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</si>
  <si>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</si>
  <si>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</si>
  <si>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</si>
  <si>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</si>
  <si>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</si>
  <si>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</si>
  <si>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</si>
  <si>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</si>
  <si>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</si>
  <si>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</si>
  <si>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</si>
  <si>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</si>
  <si>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</si>
  <si>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</si>
  <si>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</si>
  <si>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</si>
  <si>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</si>
  <si>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</si>
  <si>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</si>
  <si>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</si>
  <si>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</si>
  <si>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</si>
  <si>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</si>
  <si>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</si>
  <si>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</si>
  <si>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</si>
  <si>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</si>
  <si>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</si>
  <si>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</si>
  <si>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</si>
  <si>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</si>
  <si>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</si>
  <si>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</si>
  <si>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</si>
  <si>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</si>
  <si>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</si>
  <si>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</si>
  <si>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</si>
  <si>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</si>
  <si>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</si>
  <si>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</si>
  <si>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</si>
  <si>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</si>
  <si>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</si>
  <si>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</si>
  <si>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</si>
  <si>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</si>
  <si>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</si>
  <si>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</si>
  <si>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</si>
  <si>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>000 2 02 39999 04 0000 150</t>
  </si>
  <si>
    <t>2020 год</t>
  </si>
  <si>
    <t>2021 год</t>
  </si>
  <si>
    <t>2022 год</t>
  </si>
  <si>
    <t>Свод доходов бюджета МО Красноуфимский округ на 2020 год и плановый период 2021-2022 годов</t>
  </si>
  <si>
    <t xml:space="preserve">Дотации бюджетам городских округов на выравнивание бюджетной обеспеченности 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</si>
  <si>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</si>
  <si>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</si>
  <si>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</si>
  <si>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</si>
  <si>
    <t xml:space="preserve">000 2 02 20077 04 0000 150
</t>
  </si>
  <si>
    <t xml:space="preserve">000 2 02 25555 04 0000 150
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</si>
  <si>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</si>
  <si>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000 2 02 25097 04 0000 150
</t>
  </si>
  <si>
    <t xml:space="preserve">000 2 02 25519 04 0000 150
</t>
  </si>
  <si>
    <t xml:space="preserve">000 2 02 25576 04 0000 150
</t>
  </si>
  <si>
    <t xml:space="preserve">Субсидии бюджетам городских округов на обеспечение комплексного развития сельских территорий
</t>
  </si>
  <si>
    <t xml:space="preserve">000 2 02 27576 04 0000 150
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</si>
  <si>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</si>
  <si>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Иные межбюджетные трансферты
</t>
  </si>
  <si>
    <t xml:space="preserve">000 2 02 40000 00 0000 150
</t>
  </si>
  <si>
    <t xml:space="preserve">000 2 02 49999 04 0000 150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</si>
  <si>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</si>
  <si>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</si>
  <si>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</si>
  <si>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0002 02 25497 04 0000 150
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</si>
  <si>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</si>
  <si>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000 1 08 00000 00 0000 000
</t>
  </si>
  <si>
    <t xml:space="preserve">ГОСУДАРСТВЕННАЯ ПОШЛИНА
</t>
  </si>
  <si>
    <t xml:space="preserve">000 1 08 07000 01 0000 110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</si>
  <si>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</si>
  <si>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000 2 02 20299 04 0000 150</t>
  </si>
  <si>
    <t>000 2 02 20302 04 0000 150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</si>
  <si>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</si>
  <si>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</si>
  <si>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000 2 02 25304 04 0000 150
</t>
  </si>
  <si>
    <t xml:space="preserve">000 2 02 45303 04 0000 150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</si>
  <si>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</si>
  <si>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Прочие межбюджетные трансферты, передаваемые бюджетам городских округов 
</t>
  </si>
  <si>
    <t xml:space="preserve">Прочие субвенции бюджетам городских округов 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</si>
  <si>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</si>
  <si>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субсидии бюджетам городских округов </t>
  </si>
  <si>
    <t xml:space="preserve">Субсидии бюджетам городских округов на поддержку отрасли культуры 
</t>
  </si>
  <si>
    <t xml:space="preserve">Субсидии бюджетам городских округов на софинансирование капитальных вложений в объекты муниципальной собственности 
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</si>
  <si>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</si>
  <si>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от  17.12.2020 г. №  257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</si>
</sst>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sz val="11"/>
      <color indexed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top" wrapText="1"/>
    </xf>
    <xf numFmtId="171" fontId="11" fillId="0" borderId="10" xfId="60" applyFont="1" applyFill="1" applyBorder="1" applyAlignment="1">
      <alignment vertical="top" wrapText="1" readingOrder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left" vertical="top" wrapText="1"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171" fontId="11" fillId="0" borderId="10" xfId="60" applyFont="1" applyFill="1" applyBorder="1" applyAlignment="1">
      <alignment wrapText="1" readingOrder="1"/>
    </xf>
    <xf numFmtId="171" fontId="11" fillId="0" borderId="10" xfId="60" applyFont="1" applyFill="1" applyBorder="1" applyAlignment="1">
      <alignment readingOrder="1"/>
    </xf>
    <xf numFmtId="171" fontId="12" fillId="0" borderId="10" xfId="60" applyFont="1" applyFill="1" applyBorder="1" applyAlignment="1">
      <alignment readingOrder="1"/>
    </xf>
    <xf numFmtId="171" fontId="11" fillId="0" borderId="10" xfId="60" applyFont="1" applyFill="1" applyBorder="1" applyAlignment="1">
      <alignment horizontal="right" vertical="top" wrapText="1" readingOrder="1"/>
    </xf>
    <xf numFmtId="171" fontId="11" fillId="0" borderId="10" xfId="60" applyFont="1" applyFill="1" applyBorder="1" applyAlignment="1">
      <alignment horizontal="right" wrapText="1" readingOrder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171" fontId="11" fillId="0" borderId="10" xfId="60" applyFont="1" applyFill="1" applyBorder="1" applyAlignment="1">
      <alignment horizontal="right" readingOrder="1"/>
    </xf>
    <xf numFmtId="171" fontId="12" fillId="0" borderId="10" xfId="60" applyFont="1" applyFill="1" applyBorder="1" applyAlignment="1">
      <alignment horizontal="right" readingOrder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4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4" fontId="11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171" fontId="11" fillId="33" borderId="10" xfId="60" applyFont="1" applyFill="1" applyBorder="1" applyAlignment="1">
      <alignment horizontal="right" readingOrder="1"/>
    </xf>
    <xf numFmtId="171" fontId="11" fillId="0" borderId="11" xfId="60" applyFont="1" applyFill="1" applyBorder="1" applyAlignment="1">
      <alignment horizontal="right" wrapText="1" readingOrder="1"/>
    </xf>
    <xf numFmtId="171" fontId="11" fillId="0" borderId="0" xfId="60" applyFont="1" applyFill="1" applyBorder="1" applyAlignment="1">
      <alignment horizontal="right" wrapText="1" readingOrder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/>
    </xf>
    <xf numFmtId="171" fontId="13" fillId="0" borderId="0" xfId="60" applyFont="1" applyFill="1" applyBorder="1" applyAlignment="1">
      <alignment horizontal="right" readingOrder="1"/>
    </xf>
    <xf numFmtId="171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right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9" fillId="0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81" t="s">
        <v>34</v>
      </c>
      <c r="C1" s="81"/>
    </row>
    <row r="2" spans="2:3" ht="15">
      <c r="B2" s="81" t="s">
        <v>33</v>
      </c>
      <c r="C2" s="81"/>
    </row>
    <row r="3" spans="2:3" ht="15">
      <c r="B3" s="81" t="s">
        <v>37</v>
      </c>
      <c r="C3" s="81"/>
    </row>
    <row r="4" spans="2:3" ht="15">
      <c r="B4" s="81" t="s">
        <v>39</v>
      </c>
      <c r="C4" s="81"/>
    </row>
    <row r="5" spans="2:3" ht="15">
      <c r="B5" s="16"/>
      <c r="C5" s="14"/>
    </row>
    <row r="6" spans="1:3" ht="15">
      <c r="A6" s="80" t="s">
        <v>38</v>
      </c>
      <c r="B6" s="80"/>
      <c r="C6" s="80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40</v>
      </c>
      <c r="D8" s="2" t="s">
        <v>41</v>
      </c>
      <c r="E8" s="11" t="s">
        <v>42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69</v>
      </c>
      <c r="B16" s="5" t="s">
        <v>70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73</v>
      </c>
      <c r="B19" s="5" t="s">
        <v>74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43</v>
      </c>
      <c r="B20" s="5" t="s">
        <v>44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75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45</v>
      </c>
      <c r="B22" s="9" t="s">
        <v>46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76</v>
      </c>
      <c r="B23" s="5" t="s">
        <v>77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78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79</v>
      </c>
      <c r="B25" s="5" t="s">
        <v>80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81</v>
      </c>
      <c r="B26" s="5" t="s">
        <v>82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71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47</v>
      </c>
      <c r="B28" s="5" t="s">
        <v>72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48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49</v>
      </c>
      <c r="B30" s="3" t="s">
        <v>50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51</v>
      </c>
      <c r="B31" s="3" t="s">
        <v>52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53</v>
      </c>
      <c r="B32" s="3" t="s">
        <v>54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55</v>
      </c>
      <c r="B33" s="3" t="s">
        <v>56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57</v>
      </c>
      <c r="B34" s="3" t="s">
        <v>58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60</v>
      </c>
      <c r="B38" s="5" t="s">
        <v>59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83</v>
      </c>
      <c r="B40" s="5" t="s">
        <v>84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61</v>
      </c>
      <c r="B41" s="5" t="s">
        <v>62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63</v>
      </c>
      <c r="B42" s="5" t="s">
        <v>64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85</v>
      </c>
      <c r="B44" s="5" t="s">
        <v>86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87</v>
      </c>
      <c r="B45" s="5" t="s">
        <v>88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89</v>
      </c>
      <c r="B46" s="5" t="s">
        <v>90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91</v>
      </c>
      <c r="B47" s="5" t="s">
        <v>92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94</v>
      </c>
      <c r="B48" s="5" t="s">
        <v>93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65</v>
      </c>
      <c r="B49" s="18" t="s">
        <v>66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67</v>
      </c>
      <c r="B50" s="5" t="s">
        <v>68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="75" zoomScaleNormal="75" zoomScalePageLayoutView="0" workbookViewId="0" topLeftCell="A1">
      <selection activeCell="B7" sqref="B7:F7"/>
    </sheetView>
  </sheetViews>
  <sheetFormatPr defaultColWidth="9.00390625" defaultRowHeight="15.75"/>
  <cols>
    <col min="1" max="1" width="4.25390625" style="0" customWidth="1"/>
    <col min="2" max="2" width="21.625" style="0" customWidth="1"/>
    <col min="3" max="3" width="46.375" style="0" customWidth="1"/>
    <col min="4" max="4" width="17.25390625" style="0" customWidth="1"/>
    <col min="5" max="6" width="15.875" style="0" customWidth="1"/>
    <col min="7" max="7" width="13.25390625" style="0" hidden="1" customWidth="1"/>
    <col min="8" max="9" width="12.50390625" style="0" hidden="1" customWidth="1"/>
  </cols>
  <sheetData>
    <row r="1" spans="1:6" ht="15">
      <c r="A1" s="26"/>
      <c r="B1" s="33"/>
      <c r="C1" s="93" t="s">
        <v>155</v>
      </c>
      <c r="D1" s="93"/>
      <c r="E1" s="92"/>
      <c r="F1" s="92"/>
    </row>
    <row r="2" spans="1:6" ht="14.25" customHeight="1">
      <c r="A2" s="26"/>
      <c r="B2" s="33"/>
      <c r="C2" s="93" t="s">
        <v>154</v>
      </c>
      <c r="D2" s="93"/>
      <c r="E2" s="92"/>
      <c r="F2" s="92"/>
    </row>
    <row r="3" spans="1:6" ht="11.25" customHeight="1" hidden="1">
      <c r="A3" s="26"/>
      <c r="B3" s="33"/>
      <c r="C3" s="93"/>
      <c r="D3" s="93"/>
      <c r="E3" s="35"/>
      <c r="F3" s="35"/>
    </row>
    <row r="4" spans="1:6" ht="21" customHeight="1">
      <c r="A4" s="26"/>
      <c r="B4" s="33"/>
      <c r="C4" s="93" t="s">
        <v>222</v>
      </c>
      <c r="D4" s="93"/>
      <c r="E4" s="92"/>
      <c r="F4" s="92"/>
    </row>
    <row r="5" spans="1:6" ht="0.75" customHeight="1" hidden="1">
      <c r="A5" s="26"/>
      <c r="B5" s="33"/>
      <c r="C5" s="93"/>
      <c r="D5" s="93"/>
      <c r="E5" s="35"/>
      <c r="F5" s="35"/>
    </row>
    <row r="6" spans="1:6" ht="0" customHeight="1" hidden="1">
      <c r="A6" s="26"/>
      <c r="B6" s="33"/>
      <c r="C6" s="34"/>
      <c r="D6" s="36"/>
      <c r="E6" s="35"/>
      <c r="F6" s="35"/>
    </row>
    <row r="7" spans="1:6" ht="15">
      <c r="A7" s="26"/>
      <c r="B7" s="91" t="s">
        <v>181</v>
      </c>
      <c r="C7" s="91"/>
      <c r="D7" s="91"/>
      <c r="E7" s="92"/>
      <c r="F7" s="92"/>
    </row>
    <row r="8" spans="1:6" ht="15.75" customHeight="1">
      <c r="A8" s="26"/>
      <c r="B8" s="33"/>
      <c r="C8" s="33"/>
      <c r="D8" s="33"/>
      <c r="E8" s="35"/>
      <c r="F8" s="35"/>
    </row>
    <row r="9" spans="1:7" ht="29.25" customHeight="1">
      <c r="A9" s="94" t="s">
        <v>98</v>
      </c>
      <c r="B9" s="96" t="s">
        <v>99</v>
      </c>
      <c r="C9" s="96" t="s">
        <v>27</v>
      </c>
      <c r="D9" s="100" t="s">
        <v>101</v>
      </c>
      <c r="E9" s="101"/>
      <c r="F9" s="102"/>
      <c r="G9" s="64"/>
    </row>
    <row r="10" spans="1:7" ht="21" customHeight="1">
      <c r="A10" s="95"/>
      <c r="B10" s="97"/>
      <c r="C10" s="98"/>
      <c r="D10" s="37" t="s">
        <v>178</v>
      </c>
      <c r="E10" s="38" t="s">
        <v>179</v>
      </c>
      <c r="F10" s="38" t="s">
        <v>180</v>
      </c>
      <c r="G10" s="64"/>
    </row>
    <row r="11" spans="1:7" ht="15">
      <c r="A11" s="27" t="s">
        <v>104</v>
      </c>
      <c r="B11" s="39" t="s">
        <v>105</v>
      </c>
      <c r="C11" s="40" t="s">
        <v>106</v>
      </c>
      <c r="D11" s="41">
        <v>4</v>
      </c>
      <c r="E11" s="42"/>
      <c r="F11" s="42"/>
      <c r="G11" s="64"/>
    </row>
    <row r="12" spans="1:7" ht="15">
      <c r="A12" s="28" t="s">
        <v>104</v>
      </c>
      <c r="B12" s="43" t="s">
        <v>107</v>
      </c>
      <c r="C12" s="44" t="s">
        <v>108</v>
      </c>
      <c r="D12" s="53">
        <f>D13+D15+D17+D22+D25+D27+D31+D33+D36+D40</f>
        <v>279131000</v>
      </c>
      <c r="E12" s="56">
        <f>E13+E15+E17+E22+E27+E31+E33+E36+E40</f>
        <v>287161000</v>
      </c>
      <c r="F12" s="56">
        <f>F13+F15+F17+F22+F27+F31+F33+F36+F40</f>
        <v>303835000</v>
      </c>
      <c r="G12" s="71"/>
    </row>
    <row r="13" spans="1:7" ht="15">
      <c r="A13" s="29">
        <f>A12+1</f>
        <v>2</v>
      </c>
      <c r="B13" s="43" t="s">
        <v>109</v>
      </c>
      <c r="C13" s="44" t="s">
        <v>110</v>
      </c>
      <c r="D13" s="53">
        <f>D14</f>
        <v>165260000</v>
      </c>
      <c r="E13" s="56">
        <f>E14</f>
        <v>179459000</v>
      </c>
      <c r="F13" s="56">
        <f>F14</f>
        <v>196205000</v>
      </c>
      <c r="G13" s="71"/>
    </row>
    <row r="14" spans="1:7" ht="15">
      <c r="A14" s="29">
        <f>A13+1</f>
        <v>3</v>
      </c>
      <c r="B14" s="43" t="s">
        <v>111</v>
      </c>
      <c r="C14" s="44" t="s">
        <v>96</v>
      </c>
      <c r="D14" s="53">
        <v>165260000</v>
      </c>
      <c r="E14" s="51">
        <v>179459000</v>
      </c>
      <c r="F14" s="51">
        <v>196205000</v>
      </c>
      <c r="G14" s="71"/>
    </row>
    <row r="15" spans="1:7" ht="39">
      <c r="A15" s="29">
        <f aca="true" t="shared" si="0" ref="A15:A70">A14+1</f>
        <v>4</v>
      </c>
      <c r="B15" s="43" t="s">
        <v>147</v>
      </c>
      <c r="C15" s="44" t="s">
        <v>148</v>
      </c>
      <c r="D15" s="53">
        <f>D16</f>
        <v>56038000</v>
      </c>
      <c r="E15" s="57">
        <f>E16</f>
        <v>55300000</v>
      </c>
      <c r="F15" s="57">
        <f>F16</f>
        <v>55300000</v>
      </c>
      <c r="G15" s="71"/>
    </row>
    <row r="16" spans="1:7" ht="26.25">
      <c r="A16" s="29">
        <f t="shared" si="0"/>
        <v>5</v>
      </c>
      <c r="B16" s="43" t="s">
        <v>149</v>
      </c>
      <c r="C16" s="44" t="s">
        <v>150</v>
      </c>
      <c r="D16" s="53">
        <v>56038000</v>
      </c>
      <c r="E16" s="51">
        <v>55300000</v>
      </c>
      <c r="F16" s="51">
        <v>55300000</v>
      </c>
      <c r="G16" s="71">
        <v>-4673000</v>
      </c>
    </row>
    <row r="17" spans="1:7" ht="15">
      <c r="A17" s="29">
        <f t="shared" si="0"/>
        <v>6</v>
      </c>
      <c r="B17" s="43" t="s">
        <v>112</v>
      </c>
      <c r="C17" s="44" t="s">
        <v>113</v>
      </c>
      <c r="D17" s="53">
        <f>D18+D19+D20+D21</f>
        <v>9885000</v>
      </c>
      <c r="E17" s="45">
        <f>E18+E19+E20+E21</f>
        <v>7994000</v>
      </c>
      <c r="F17" s="56">
        <f>F18+F19+F20+F21</f>
        <v>7520000</v>
      </c>
      <c r="G17" s="71"/>
    </row>
    <row r="18" spans="1:7" ht="26.25">
      <c r="A18" s="29">
        <f t="shared" si="0"/>
        <v>7</v>
      </c>
      <c r="B18" s="43" t="s">
        <v>161</v>
      </c>
      <c r="C18" s="44" t="s">
        <v>153</v>
      </c>
      <c r="D18" s="53">
        <v>5600000</v>
      </c>
      <c r="E18" s="51">
        <v>6492000</v>
      </c>
      <c r="F18" s="51">
        <v>6752000</v>
      </c>
      <c r="G18" s="71">
        <v>439000</v>
      </c>
    </row>
    <row r="19" spans="1:7" ht="33.75" customHeight="1">
      <c r="A19" s="29">
        <f t="shared" si="0"/>
        <v>8</v>
      </c>
      <c r="B19" s="43" t="s">
        <v>114</v>
      </c>
      <c r="C19" s="46" t="s">
        <v>95</v>
      </c>
      <c r="D19" s="54">
        <v>3100000</v>
      </c>
      <c r="E19" s="51">
        <v>742000</v>
      </c>
      <c r="F19" s="51">
        <v>0</v>
      </c>
      <c r="G19" s="71">
        <v>134000</v>
      </c>
    </row>
    <row r="20" spans="1:7" ht="18.75" customHeight="1">
      <c r="A20" s="29">
        <f t="shared" si="0"/>
        <v>9</v>
      </c>
      <c r="B20" s="43" t="s">
        <v>143</v>
      </c>
      <c r="C20" s="44" t="s">
        <v>16</v>
      </c>
      <c r="D20" s="53">
        <v>730000</v>
      </c>
      <c r="E20" s="51">
        <v>343000</v>
      </c>
      <c r="F20" s="51">
        <v>346000</v>
      </c>
      <c r="G20" s="71">
        <v>50000</v>
      </c>
    </row>
    <row r="21" spans="1:7" ht="26.25">
      <c r="A21" s="29">
        <f t="shared" si="0"/>
        <v>10</v>
      </c>
      <c r="B21" s="43" t="s">
        <v>144</v>
      </c>
      <c r="C21" s="44" t="s">
        <v>145</v>
      </c>
      <c r="D21" s="53">
        <v>455000</v>
      </c>
      <c r="E21" s="51">
        <v>417000</v>
      </c>
      <c r="F21" s="51">
        <v>422000</v>
      </c>
      <c r="G21" s="71">
        <v>48000</v>
      </c>
    </row>
    <row r="22" spans="1:7" ht="15">
      <c r="A22" s="29">
        <f t="shared" si="0"/>
        <v>11</v>
      </c>
      <c r="B22" s="43" t="s">
        <v>115</v>
      </c>
      <c r="C22" s="44" t="s">
        <v>116</v>
      </c>
      <c r="D22" s="53">
        <f>D23+D24</f>
        <v>21878000</v>
      </c>
      <c r="E22" s="45">
        <f>E23+E24</f>
        <v>23347000</v>
      </c>
      <c r="F22" s="56">
        <f>F23+F24</f>
        <v>23347000</v>
      </c>
      <c r="G22" s="71"/>
    </row>
    <row r="23" spans="1:7" ht="15">
      <c r="A23" s="29">
        <f t="shared" si="0"/>
        <v>12</v>
      </c>
      <c r="B23" s="43" t="s">
        <v>117</v>
      </c>
      <c r="C23" s="47" t="s">
        <v>35</v>
      </c>
      <c r="D23" s="54">
        <v>8500000</v>
      </c>
      <c r="E23" s="51">
        <v>9354000</v>
      </c>
      <c r="F23" s="51">
        <v>9354000</v>
      </c>
      <c r="G23" s="71">
        <v>-854000</v>
      </c>
    </row>
    <row r="24" spans="1:7" ht="15">
      <c r="A24" s="29">
        <f t="shared" si="0"/>
        <v>13</v>
      </c>
      <c r="B24" s="43" t="s">
        <v>118</v>
      </c>
      <c r="C24" s="47" t="s">
        <v>3</v>
      </c>
      <c r="D24" s="54">
        <v>13378000</v>
      </c>
      <c r="E24" s="51">
        <v>13993000</v>
      </c>
      <c r="F24" s="51">
        <v>13993000</v>
      </c>
      <c r="G24" s="71">
        <v>-615000</v>
      </c>
    </row>
    <row r="25" spans="1:7" ht="26.25">
      <c r="A25" s="29"/>
      <c r="B25" s="48" t="s">
        <v>204</v>
      </c>
      <c r="C25" s="76" t="s">
        <v>205</v>
      </c>
      <c r="D25" s="54">
        <f>D26</f>
        <v>10000</v>
      </c>
      <c r="E25" s="62">
        <f>E26</f>
        <v>0</v>
      </c>
      <c r="F25" s="54">
        <f>F26</f>
        <v>0</v>
      </c>
      <c r="G25" s="71"/>
    </row>
    <row r="26" spans="1:7" ht="39.75">
      <c r="A26" s="29"/>
      <c r="B26" s="75" t="s">
        <v>206</v>
      </c>
      <c r="C26" s="46" t="s">
        <v>207</v>
      </c>
      <c r="D26" s="54">
        <v>10000</v>
      </c>
      <c r="E26" s="57">
        <v>0</v>
      </c>
      <c r="F26" s="57">
        <v>0</v>
      </c>
      <c r="G26" s="71"/>
    </row>
    <row r="27" spans="1:7" ht="39">
      <c r="A27" s="29">
        <f>A24+1</f>
        <v>14</v>
      </c>
      <c r="B27" s="43" t="s">
        <v>119</v>
      </c>
      <c r="C27" s="44" t="s">
        <v>120</v>
      </c>
      <c r="D27" s="53">
        <f>SUM(D28:D30)</f>
        <v>9549000</v>
      </c>
      <c r="E27" s="53">
        <f>SUM(E28:E30)</f>
        <v>10527000</v>
      </c>
      <c r="F27" s="53">
        <f>SUM(F28:F30)</f>
        <v>10916000</v>
      </c>
      <c r="G27" s="71"/>
    </row>
    <row r="28" spans="1:7" ht="26.25">
      <c r="A28" s="29">
        <f t="shared" si="0"/>
        <v>15</v>
      </c>
      <c r="B28" s="43" t="s">
        <v>156</v>
      </c>
      <c r="C28" s="44" t="s">
        <v>157</v>
      </c>
      <c r="D28" s="53">
        <v>122000</v>
      </c>
      <c r="E28" s="51">
        <v>112000</v>
      </c>
      <c r="F28" s="51">
        <v>116000</v>
      </c>
      <c r="G28" s="71"/>
    </row>
    <row r="29" spans="1:7" ht="84" customHeight="1">
      <c r="A29" s="29">
        <f t="shared" si="0"/>
        <v>16</v>
      </c>
      <c r="B29" s="43" t="s">
        <v>121</v>
      </c>
      <c r="C29" s="44" t="s">
        <v>152</v>
      </c>
      <c r="D29" s="53">
        <v>8244000</v>
      </c>
      <c r="E29" s="51">
        <v>9107000</v>
      </c>
      <c r="F29" s="51">
        <v>9444000</v>
      </c>
      <c r="G29" s="71">
        <v>-538000</v>
      </c>
    </row>
    <row r="30" spans="1:7" ht="87.75" customHeight="1">
      <c r="A30" s="29">
        <f t="shared" si="0"/>
        <v>17</v>
      </c>
      <c r="B30" s="43" t="s">
        <v>122</v>
      </c>
      <c r="C30" s="44" t="s">
        <v>123</v>
      </c>
      <c r="D30" s="53">
        <v>1183000</v>
      </c>
      <c r="E30" s="51">
        <v>1308000</v>
      </c>
      <c r="F30" s="51">
        <v>1356000</v>
      </c>
      <c r="G30" s="71">
        <v>-78000</v>
      </c>
    </row>
    <row r="31" spans="1:7" ht="26.25">
      <c r="A31" s="29">
        <f t="shared" si="0"/>
        <v>18</v>
      </c>
      <c r="B31" s="43" t="s">
        <v>124</v>
      </c>
      <c r="C31" s="44" t="s">
        <v>125</v>
      </c>
      <c r="D31" s="53">
        <f>D32</f>
        <v>20000</v>
      </c>
      <c r="E31" s="45">
        <f>E32</f>
        <v>21000</v>
      </c>
      <c r="F31" s="45">
        <f>F32</f>
        <v>22000</v>
      </c>
      <c r="G31" s="71"/>
    </row>
    <row r="32" spans="1:7" ht="15">
      <c r="A32" s="29">
        <f t="shared" si="0"/>
        <v>19</v>
      </c>
      <c r="B32" s="43" t="s">
        <v>126</v>
      </c>
      <c r="C32" s="44" t="s">
        <v>97</v>
      </c>
      <c r="D32" s="53">
        <v>20000</v>
      </c>
      <c r="E32" s="51">
        <v>21000</v>
      </c>
      <c r="F32" s="51">
        <v>22000</v>
      </c>
      <c r="G32" s="71"/>
    </row>
    <row r="33" spans="1:7" ht="26.25">
      <c r="A33" s="29">
        <f t="shared" si="0"/>
        <v>20</v>
      </c>
      <c r="B33" s="43" t="s">
        <v>127</v>
      </c>
      <c r="C33" s="44" t="s">
        <v>151</v>
      </c>
      <c r="D33" s="53">
        <f>D34+D35</f>
        <v>8541000</v>
      </c>
      <c r="E33" s="45">
        <f>E34+E35</f>
        <v>8583000</v>
      </c>
      <c r="F33" s="45">
        <f>F34+F35</f>
        <v>8583000</v>
      </c>
      <c r="G33" s="71"/>
    </row>
    <row r="34" spans="1:7" ht="15">
      <c r="A34" s="29">
        <f t="shared" si="0"/>
        <v>21</v>
      </c>
      <c r="B34" s="43" t="s">
        <v>146</v>
      </c>
      <c r="C34" s="44" t="s">
        <v>128</v>
      </c>
      <c r="D34" s="54">
        <v>7700000</v>
      </c>
      <c r="E34" s="52">
        <v>7700000</v>
      </c>
      <c r="F34" s="51">
        <v>7700000</v>
      </c>
      <c r="G34" s="71"/>
    </row>
    <row r="35" spans="1:7" ht="15">
      <c r="A35" s="29">
        <f t="shared" si="0"/>
        <v>22</v>
      </c>
      <c r="B35" s="43" t="s">
        <v>129</v>
      </c>
      <c r="C35" s="44" t="s">
        <v>103</v>
      </c>
      <c r="D35" s="54">
        <v>841000</v>
      </c>
      <c r="E35" s="52">
        <v>883000</v>
      </c>
      <c r="F35" s="51">
        <v>883000</v>
      </c>
      <c r="G35" s="71">
        <v>-69000</v>
      </c>
    </row>
    <row r="36" spans="1:7" ht="26.25">
      <c r="A36" s="29">
        <f t="shared" si="0"/>
        <v>23</v>
      </c>
      <c r="B36" s="43" t="s">
        <v>130</v>
      </c>
      <c r="C36" s="44" t="s">
        <v>131</v>
      </c>
      <c r="D36" s="53">
        <f>D37+D38+D39</f>
        <v>7026000</v>
      </c>
      <c r="E36" s="45">
        <f>E37+E38+E39</f>
        <v>1600000</v>
      </c>
      <c r="F36" s="45">
        <f>F37+F38+F39</f>
        <v>1600000</v>
      </c>
      <c r="G36" s="71"/>
    </row>
    <row r="37" spans="1:7" ht="15">
      <c r="A37" s="29">
        <f t="shared" si="0"/>
        <v>24</v>
      </c>
      <c r="B37" s="43" t="s">
        <v>132</v>
      </c>
      <c r="C37" s="46" t="s">
        <v>102</v>
      </c>
      <c r="D37" s="54">
        <v>0</v>
      </c>
      <c r="E37" s="51">
        <v>100000</v>
      </c>
      <c r="F37" s="51">
        <v>100000</v>
      </c>
      <c r="G37" s="71">
        <v>-100000</v>
      </c>
    </row>
    <row r="38" spans="1:8" ht="78.75">
      <c r="A38" s="29">
        <f t="shared" si="0"/>
        <v>25</v>
      </c>
      <c r="B38" s="43" t="s">
        <v>133</v>
      </c>
      <c r="C38" s="44" t="s">
        <v>162</v>
      </c>
      <c r="D38" s="54">
        <v>6756000</v>
      </c>
      <c r="E38" s="51">
        <v>1100000</v>
      </c>
      <c r="F38" s="51">
        <v>1100000</v>
      </c>
      <c r="G38" s="71">
        <v>5906000</v>
      </c>
      <c r="H38" s="71"/>
    </row>
    <row r="39" spans="1:7" ht="26.25">
      <c r="A39" s="29">
        <f t="shared" si="0"/>
        <v>26</v>
      </c>
      <c r="B39" s="43" t="s">
        <v>134</v>
      </c>
      <c r="C39" s="44" t="s">
        <v>163</v>
      </c>
      <c r="D39" s="54">
        <v>270000</v>
      </c>
      <c r="E39" s="51">
        <v>400000</v>
      </c>
      <c r="F39" s="51">
        <v>400000</v>
      </c>
      <c r="G39" s="71">
        <v>-130000</v>
      </c>
    </row>
    <row r="40" spans="1:8" ht="15">
      <c r="A40" s="29">
        <f t="shared" si="0"/>
        <v>27</v>
      </c>
      <c r="B40" s="43" t="s">
        <v>135</v>
      </c>
      <c r="C40" s="44" t="s">
        <v>136</v>
      </c>
      <c r="D40" s="53">
        <v>924000</v>
      </c>
      <c r="E40" s="51">
        <v>330000</v>
      </c>
      <c r="F40" s="51">
        <v>342000</v>
      </c>
      <c r="G40" s="71">
        <v>480000</v>
      </c>
      <c r="H40" s="64">
        <f>SUM(G16:G40)</f>
        <v>0</v>
      </c>
    </row>
    <row r="41" spans="1:8" ht="15">
      <c r="A41" s="29">
        <f t="shared" si="0"/>
        <v>28</v>
      </c>
      <c r="B41" s="43" t="s">
        <v>137</v>
      </c>
      <c r="C41" s="44" t="s">
        <v>138</v>
      </c>
      <c r="D41" s="57">
        <f>D42</f>
        <v>1290671051.97</v>
      </c>
      <c r="E41" s="57">
        <f>E42</f>
        <v>1027273693.59</v>
      </c>
      <c r="F41" s="57">
        <f>F42</f>
        <v>1029762071.4300001</v>
      </c>
      <c r="H41" s="64"/>
    </row>
    <row r="42" spans="1:6" ht="26.25" customHeight="1">
      <c r="A42" s="29">
        <f t="shared" si="0"/>
        <v>29</v>
      </c>
      <c r="B42" s="43" t="s">
        <v>139</v>
      </c>
      <c r="C42" s="44" t="s">
        <v>140</v>
      </c>
      <c r="D42" s="57">
        <f>D43+D46+D58+D67</f>
        <v>1290671051.97</v>
      </c>
      <c r="E42" s="57">
        <f>E43+E46+E58+E67</f>
        <v>1027273693.59</v>
      </c>
      <c r="F42" s="57">
        <f>F43+F46+F58+F68</f>
        <v>1029762071.4300001</v>
      </c>
    </row>
    <row r="43" spans="1:6" ht="25.5" customHeight="1">
      <c r="A43" s="29">
        <f t="shared" si="0"/>
        <v>30</v>
      </c>
      <c r="B43" s="43" t="s">
        <v>167</v>
      </c>
      <c r="C43" s="44" t="s">
        <v>158</v>
      </c>
      <c r="D43" s="57">
        <f>SUM(D44:D45)</f>
        <v>529283000</v>
      </c>
      <c r="E43" s="57">
        <f>SUM(E44:E45)</f>
        <v>360864000</v>
      </c>
      <c r="F43" s="57">
        <f>SUM(F44:F45)</f>
        <v>349796000</v>
      </c>
    </row>
    <row r="44" spans="1:6" ht="26.25" customHeight="1">
      <c r="A44" s="29">
        <f t="shared" si="0"/>
        <v>31</v>
      </c>
      <c r="B44" s="43" t="s">
        <v>168</v>
      </c>
      <c r="C44" s="44" t="s">
        <v>182</v>
      </c>
      <c r="D44" s="57">
        <v>358149000</v>
      </c>
      <c r="E44" s="51">
        <v>250439000</v>
      </c>
      <c r="F44" s="51">
        <v>227873000</v>
      </c>
    </row>
    <row r="45" spans="1:6" ht="26.25" customHeight="1">
      <c r="A45" s="29">
        <f t="shared" si="0"/>
        <v>32</v>
      </c>
      <c r="B45" s="48" t="s">
        <v>183</v>
      </c>
      <c r="C45" s="44" t="s">
        <v>184</v>
      </c>
      <c r="D45" s="57">
        <v>171134000</v>
      </c>
      <c r="E45" s="51">
        <v>110425000</v>
      </c>
      <c r="F45" s="51">
        <v>121923000</v>
      </c>
    </row>
    <row r="46" spans="1:6" ht="26.25">
      <c r="A46" s="29">
        <f t="shared" si="0"/>
        <v>33</v>
      </c>
      <c r="B46" s="43" t="s">
        <v>169</v>
      </c>
      <c r="C46" s="44" t="s">
        <v>159</v>
      </c>
      <c r="D46" s="57">
        <f>SUM(D47:D57)</f>
        <v>140973434.97</v>
      </c>
      <c r="E46" s="57">
        <f>SUM(E47:E57)</f>
        <v>50364893.59</v>
      </c>
      <c r="F46" s="57">
        <f>SUM(F47:F57)</f>
        <v>33826671.43</v>
      </c>
    </row>
    <row r="47" spans="1:7" ht="39.75" customHeight="1">
      <c r="A47" s="29">
        <f t="shared" si="0"/>
        <v>34</v>
      </c>
      <c r="B47" s="48" t="s">
        <v>187</v>
      </c>
      <c r="C47" s="44" t="s">
        <v>220</v>
      </c>
      <c r="D47" s="57">
        <v>40226100</v>
      </c>
      <c r="E47" s="57">
        <v>0</v>
      </c>
      <c r="F47" s="57">
        <v>0</v>
      </c>
      <c r="G47" s="71"/>
    </row>
    <row r="48" spans="1:8" ht="96" customHeight="1">
      <c r="A48" s="29"/>
      <c r="B48" s="48" t="s">
        <v>208</v>
      </c>
      <c r="C48" s="44" t="s">
        <v>210</v>
      </c>
      <c r="D48" s="57">
        <v>0</v>
      </c>
      <c r="E48" s="57">
        <v>16564250.46</v>
      </c>
      <c r="F48" s="57">
        <v>0</v>
      </c>
      <c r="G48" s="71"/>
      <c r="H48" s="74">
        <v>154877.46</v>
      </c>
    </row>
    <row r="49" spans="1:8" ht="80.25" customHeight="1">
      <c r="A49" s="29"/>
      <c r="B49" s="48" t="s">
        <v>209</v>
      </c>
      <c r="C49" s="44" t="s">
        <v>211</v>
      </c>
      <c r="D49" s="57">
        <v>0</v>
      </c>
      <c r="E49" s="57">
        <v>1210828.84</v>
      </c>
      <c r="F49" s="57">
        <v>0</v>
      </c>
      <c r="G49" s="71"/>
      <c r="H49" s="74">
        <v>42722.82</v>
      </c>
    </row>
    <row r="50" spans="1:9" ht="58.5" customHeight="1">
      <c r="A50" s="29">
        <f>A47+1</f>
        <v>35</v>
      </c>
      <c r="B50" s="48" t="s">
        <v>190</v>
      </c>
      <c r="C50" s="44" t="s">
        <v>199</v>
      </c>
      <c r="D50" s="57">
        <v>1258031.97</v>
      </c>
      <c r="E50" s="57">
        <v>1113014.29</v>
      </c>
      <c r="F50" s="57">
        <v>993871.43</v>
      </c>
      <c r="G50" s="73"/>
      <c r="H50" s="74">
        <v>-501985.71</v>
      </c>
      <c r="I50" s="74">
        <v>-729557.57</v>
      </c>
    </row>
    <row r="51" spans="1:8" ht="58.5" customHeight="1">
      <c r="A51" s="29">
        <v>36</v>
      </c>
      <c r="B51" s="48" t="s">
        <v>212</v>
      </c>
      <c r="C51" s="44" t="s">
        <v>214</v>
      </c>
      <c r="D51" s="57">
        <v>5600000</v>
      </c>
      <c r="E51" s="57"/>
      <c r="F51" s="57"/>
      <c r="G51" s="73">
        <v>-1494641</v>
      </c>
      <c r="H51" s="22"/>
    </row>
    <row r="52" spans="1:9" ht="39" customHeight="1">
      <c r="A52" s="29">
        <v>37</v>
      </c>
      <c r="B52" s="48" t="s">
        <v>202</v>
      </c>
      <c r="C52" s="44" t="s">
        <v>203</v>
      </c>
      <c r="D52" s="57">
        <v>330000</v>
      </c>
      <c r="E52" s="57">
        <v>0</v>
      </c>
      <c r="F52" s="57">
        <v>0</v>
      </c>
      <c r="G52" s="73"/>
      <c r="H52" s="74"/>
      <c r="I52" s="74"/>
    </row>
    <row r="53" spans="1:6" ht="32.25" customHeight="1">
      <c r="A53" s="29">
        <v>38</v>
      </c>
      <c r="B53" s="48" t="s">
        <v>191</v>
      </c>
      <c r="C53" s="44" t="s">
        <v>219</v>
      </c>
      <c r="D53" s="57">
        <v>5598270</v>
      </c>
      <c r="E53" s="57">
        <v>0</v>
      </c>
      <c r="F53" s="57">
        <v>0</v>
      </c>
    </row>
    <row r="54" spans="1:6" ht="30.75" customHeight="1">
      <c r="A54" s="29">
        <f t="shared" si="0"/>
        <v>39</v>
      </c>
      <c r="B54" s="48" t="s">
        <v>188</v>
      </c>
      <c r="C54" s="44" t="s">
        <v>189</v>
      </c>
      <c r="D54" s="57">
        <v>27799700</v>
      </c>
      <c r="E54" s="57"/>
      <c r="F54" s="57"/>
    </row>
    <row r="55" spans="1:6" ht="30.75" customHeight="1">
      <c r="A55" s="29">
        <f t="shared" si="0"/>
        <v>40</v>
      </c>
      <c r="B55" s="48" t="s">
        <v>192</v>
      </c>
      <c r="C55" s="44" t="s">
        <v>193</v>
      </c>
      <c r="D55" s="57">
        <v>1966500</v>
      </c>
      <c r="E55" s="57">
        <v>100300</v>
      </c>
      <c r="F55" s="57">
        <v>388500</v>
      </c>
    </row>
    <row r="56" spans="1:6" ht="60" customHeight="1">
      <c r="A56" s="29">
        <f t="shared" si="0"/>
        <v>41</v>
      </c>
      <c r="B56" s="48" t="s">
        <v>194</v>
      </c>
      <c r="C56" s="44" t="s">
        <v>195</v>
      </c>
      <c r="D56" s="57">
        <v>9209400</v>
      </c>
      <c r="E56" s="57">
        <v>0</v>
      </c>
      <c r="F56" s="57">
        <v>0</v>
      </c>
    </row>
    <row r="57" spans="1:8" ht="15">
      <c r="A57" s="29">
        <f t="shared" si="0"/>
        <v>42</v>
      </c>
      <c r="B57" s="43" t="s">
        <v>170</v>
      </c>
      <c r="C57" s="46" t="s">
        <v>218</v>
      </c>
      <c r="D57" s="54">
        <v>48985433</v>
      </c>
      <c r="E57" s="51">
        <v>31376500</v>
      </c>
      <c r="F57" s="51">
        <v>32444300</v>
      </c>
      <c r="G57" s="71">
        <v>744232</v>
      </c>
      <c r="H57" s="67"/>
    </row>
    <row r="58" spans="1:6" ht="26.25">
      <c r="A58" s="29">
        <f t="shared" si="0"/>
        <v>43</v>
      </c>
      <c r="B58" s="43" t="s">
        <v>171</v>
      </c>
      <c r="C58" s="44" t="s">
        <v>164</v>
      </c>
      <c r="D58" s="57">
        <f>SUM(D59:D66)</f>
        <v>571053200</v>
      </c>
      <c r="E58" s="56">
        <f>SUM(E59:E66)</f>
        <v>592945300</v>
      </c>
      <c r="F58" s="56">
        <f>SUM(F59:F66)</f>
        <v>623039900</v>
      </c>
    </row>
    <row r="59" spans="1:7" ht="39">
      <c r="A59" s="29">
        <f t="shared" si="0"/>
        <v>44</v>
      </c>
      <c r="B59" s="43" t="s">
        <v>172</v>
      </c>
      <c r="C59" s="44" t="s">
        <v>165</v>
      </c>
      <c r="D59" s="57">
        <v>13485200</v>
      </c>
      <c r="E59" s="51">
        <v>13585900</v>
      </c>
      <c r="F59" s="51">
        <v>13585900</v>
      </c>
      <c r="G59" s="67"/>
    </row>
    <row r="60" spans="1:7" ht="26.25">
      <c r="A60" s="29">
        <f t="shared" si="0"/>
        <v>45</v>
      </c>
      <c r="B60" s="43" t="s">
        <v>173</v>
      </c>
      <c r="C60" s="44" t="s">
        <v>217</v>
      </c>
      <c r="D60" s="54">
        <v>87397500</v>
      </c>
      <c r="E60" s="51">
        <v>86894900</v>
      </c>
      <c r="F60" s="51">
        <v>86950700</v>
      </c>
      <c r="G60" s="71">
        <v>1150000</v>
      </c>
    </row>
    <row r="61" spans="1:6" ht="39">
      <c r="A61" s="29">
        <f t="shared" si="0"/>
        <v>46</v>
      </c>
      <c r="B61" s="43" t="s">
        <v>174</v>
      </c>
      <c r="C61" s="44" t="s">
        <v>160</v>
      </c>
      <c r="D61" s="54">
        <v>1612600</v>
      </c>
      <c r="E61" s="51">
        <v>1452700</v>
      </c>
      <c r="F61" s="51">
        <v>1543700</v>
      </c>
    </row>
    <row r="62" spans="1:6" ht="57.75" customHeight="1">
      <c r="A62" s="29">
        <f t="shared" si="0"/>
        <v>47</v>
      </c>
      <c r="B62" s="48" t="s">
        <v>175</v>
      </c>
      <c r="C62" s="44" t="s">
        <v>166</v>
      </c>
      <c r="D62" s="62">
        <v>0</v>
      </c>
      <c r="E62" s="54">
        <v>0</v>
      </c>
      <c r="F62" s="51">
        <v>8100</v>
      </c>
    </row>
    <row r="63" spans="1:6" ht="26.25">
      <c r="A63" s="29">
        <f t="shared" si="0"/>
        <v>48</v>
      </c>
      <c r="B63" s="43" t="s">
        <v>176</v>
      </c>
      <c r="C63" s="44" t="s">
        <v>141</v>
      </c>
      <c r="D63" s="62">
        <v>8609900</v>
      </c>
      <c r="E63" s="51">
        <v>8085800</v>
      </c>
      <c r="F63" s="51">
        <v>8085500</v>
      </c>
    </row>
    <row r="64" spans="1:7" ht="52.5">
      <c r="A64" s="29">
        <f t="shared" si="0"/>
        <v>49</v>
      </c>
      <c r="B64" s="48" t="s">
        <v>200</v>
      </c>
      <c r="C64" s="44" t="s">
        <v>201</v>
      </c>
      <c r="D64" s="62">
        <v>10300</v>
      </c>
      <c r="E64" s="51"/>
      <c r="F64" s="51"/>
      <c r="G64" s="64"/>
    </row>
    <row r="65" spans="1:6" ht="39">
      <c r="A65" s="29">
        <f t="shared" si="0"/>
        <v>50</v>
      </c>
      <c r="B65" s="48" t="s">
        <v>185</v>
      </c>
      <c r="C65" s="44" t="s">
        <v>186</v>
      </c>
      <c r="D65" s="62">
        <v>0</v>
      </c>
      <c r="E65" s="54">
        <v>0</v>
      </c>
      <c r="F65" s="54">
        <v>0</v>
      </c>
    </row>
    <row r="66" spans="1:7" ht="15">
      <c r="A66" s="29">
        <f t="shared" si="0"/>
        <v>51</v>
      </c>
      <c r="B66" s="43" t="s">
        <v>177</v>
      </c>
      <c r="C66" s="44" t="s">
        <v>216</v>
      </c>
      <c r="D66" s="62">
        <v>459937700</v>
      </c>
      <c r="E66" s="51">
        <v>482926000</v>
      </c>
      <c r="F66" s="51">
        <v>512866000</v>
      </c>
      <c r="G66" s="71">
        <v>-2101200</v>
      </c>
    </row>
    <row r="67" spans="1:6" ht="19.5" customHeight="1">
      <c r="A67" s="29">
        <f t="shared" si="0"/>
        <v>52</v>
      </c>
      <c r="B67" s="48" t="s">
        <v>197</v>
      </c>
      <c r="C67" s="68" t="s">
        <v>196</v>
      </c>
      <c r="D67" s="62">
        <f>D68+D69</f>
        <v>49361417</v>
      </c>
      <c r="E67" s="62">
        <f>E68+E69</f>
        <v>23099500</v>
      </c>
      <c r="F67" s="62">
        <f>F68+F69</f>
        <v>23099500</v>
      </c>
    </row>
    <row r="68" spans="1:9" ht="55.5" customHeight="1">
      <c r="A68" s="29">
        <f t="shared" si="0"/>
        <v>53</v>
      </c>
      <c r="B68" s="48" t="s">
        <v>213</v>
      </c>
      <c r="C68" s="68" t="s">
        <v>221</v>
      </c>
      <c r="D68" s="62">
        <v>7905700</v>
      </c>
      <c r="E68" s="62">
        <v>23099500</v>
      </c>
      <c r="F68" s="62">
        <v>23099500</v>
      </c>
      <c r="G68" s="71">
        <v>-449200</v>
      </c>
      <c r="H68" s="78"/>
      <c r="I68" s="78"/>
    </row>
    <row r="69" spans="1:7" ht="31.5" customHeight="1">
      <c r="A69" s="29">
        <f t="shared" si="0"/>
        <v>54</v>
      </c>
      <c r="B69" s="48" t="s">
        <v>198</v>
      </c>
      <c r="C69" s="44" t="s">
        <v>215</v>
      </c>
      <c r="D69" s="72">
        <v>41455717</v>
      </c>
      <c r="E69" s="54">
        <v>0</v>
      </c>
      <c r="F69" s="54">
        <v>0</v>
      </c>
      <c r="G69" s="71">
        <v>1254876</v>
      </c>
    </row>
    <row r="70" spans="1:9" ht="15">
      <c r="A70" s="29">
        <f t="shared" si="0"/>
        <v>55</v>
      </c>
      <c r="B70" s="49" t="s">
        <v>142</v>
      </c>
      <c r="C70" s="50" t="s">
        <v>100</v>
      </c>
      <c r="D70" s="55">
        <f>D12+D41</f>
        <v>1569802051.97</v>
      </c>
      <c r="E70" s="63">
        <f>E12+E41</f>
        <v>1314434693.5900002</v>
      </c>
      <c r="F70" s="63">
        <f>F12+F41</f>
        <v>1333597071.43</v>
      </c>
      <c r="G70" s="71">
        <f>SUM(G16:G69)</f>
        <v>-895933</v>
      </c>
      <c r="H70" s="79">
        <f>SUM(H48:H69)</f>
        <v>-304385.43000000005</v>
      </c>
      <c r="I70" s="79">
        <f>SUM(I50:I69)</f>
        <v>-729557.57</v>
      </c>
    </row>
    <row r="71" spans="1:4" ht="17.25" customHeight="1">
      <c r="A71" s="30"/>
      <c r="B71" s="32"/>
      <c r="C71" s="31"/>
      <c r="D71" s="26"/>
    </row>
    <row r="72" spans="1:4" ht="15">
      <c r="A72" s="86"/>
      <c r="B72" s="86"/>
      <c r="C72" s="86"/>
      <c r="D72" s="26"/>
    </row>
    <row r="73" spans="1:5" ht="30.75" customHeight="1">
      <c r="A73" s="65"/>
      <c r="B73" s="82"/>
      <c r="C73" s="83"/>
      <c r="D73" s="59"/>
      <c r="E73" s="69"/>
    </row>
    <row r="74" spans="1:5" ht="33" customHeight="1">
      <c r="A74" s="65"/>
      <c r="B74" s="82"/>
      <c r="C74" s="83"/>
      <c r="D74" s="59"/>
      <c r="E74" s="69"/>
    </row>
    <row r="75" spans="1:4" ht="15">
      <c r="A75" s="86"/>
      <c r="B75" s="86"/>
      <c r="C75" s="86"/>
      <c r="D75" s="26"/>
    </row>
    <row r="76" spans="1:5" ht="40.5" customHeight="1">
      <c r="A76" s="65"/>
      <c r="B76" s="82"/>
      <c r="C76" s="83"/>
      <c r="D76" s="59"/>
      <c r="E76" s="66"/>
    </row>
    <row r="77" spans="1:5" ht="31.5" customHeight="1">
      <c r="A77" s="65"/>
      <c r="B77" s="82"/>
      <c r="C77" s="83"/>
      <c r="D77" s="59"/>
      <c r="E77" s="66"/>
    </row>
    <row r="78" spans="1:5" ht="45" customHeight="1">
      <c r="A78" s="65"/>
      <c r="B78" s="82"/>
      <c r="C78" s="82"/>
      <c r="D78" s="59"/>
      <c r="E78" s="66"/>
    </row>
    <row r="79" spans="1:5" ht="15">
      <c r="A79" s="86"/>
      <c r="B79" s="86"/>
      <c r="C79" s="86"/>
      <c r="D79" s="60"/>
      <c r="E79" s="64"/>
    </row>
    <row r="80" spans="1:4" ht="39.75" customHeight="1">
      <c r="A80" s="33"/>
      <c r="B80" s="84"/>
      <c r="C80" s="84"/>
      <c r="D80" s="59"/>
    </row>
    <row r="81" spans="1:6" ht="30.75" customHeight="1">
      <c r="A81" s="33"/>
      <c r="B81" s="84"/>
      <c r="C81" s="85"/>
      <c r="D81" s="59"/>
      <c r="E81" s="67"/>
      <c r="F81" s="77"/>
    </row>
    <row r="82" spans="1:5" ht="19.5" customHeight="1">
      <c r="A82" s="33"/>
      <c r="B82" s="84"/>
      <c r="C82" s="87"/>
      <c r="D82" s="59"/>
      <c r="E82" s="67"/>
    </row>
    <row r="83" spans="1:5" ht="30.75" customHeight="1">
      <c r="A83" s="33"/>
      <c r="B83" s="84"/>
      <c r="C83" s="87"/>
      <c r="D83" s="59"/>
      <c r="E83" s="67"/>
    </row>
    <row r="84" spans="1:5" ht="21" customHeight="1">
      <c r="A84" s="33"/>
      <c r="B84" s="84"/>
      <c r="C84" s="87"/>
      <c r="D84" s="59"/>
      <c r="E84" s="67"/>
    </row>
    <row r="85" spans="1:5" ht="30" customHeight="1">
      <c r="A85" s="33"/>
      <c r="B85" s="84"/>
      <c r="C85" s="87"/>
      <c r="D85" s="59"/>
      <c r="E85" s="67"/>
    </row>
    <row r="86" spans="1:5" ht="33.75" customHeight="1">
      <c r="A86" s="33"/>
      <c r="B86" s="84"/>
      <c r="C86" s="87"/>
      <c r="D86" s="59"/>
      <c r="E86" s="67"/>
    </row>
    <row r="87" spans="1:5" ht="33.75" customHeight="1">
      <c r="A87" s="33"/>
      <c r="B87" s="84"/>
      <c r="C87" s="87"/>
      <c r="D87" s="59"/>
      <c r="E87" s="67"/>
    </row>
    <row r="88" spans="1:5" ht="33.75" customHeight="1">
      <c r="A88" s="33"/>
      <c r="B88" s="84"/>
      <c r="C88" s="87"/>
      <c r="D88" s="59"/>
      <c r="E88" s="67"/>
    </row>
    <row r="89" spans="1:5" ht="82.5" customHeight="1">
      <c r="A89" s="33"/>
      <c r="B89" s="84"/>
      <c r="C89" s="87"/>
      <c r="D89" s="59"/>
      <c r="E89" s="67"/>
    </row>
    <row r="90" spans="1:5" ht="54.75" customHeight="1">
      <c r="A90" s="33"/>
      <c r="B90" s="84"/>
      <c r="C90" s="87"/>
      <c r="D90" s="59"/>
      <c r="E90" s="67"/>
    </row>
    <row r="91" spans="1:5" ht="35.25" customHeight="1">
      <c r="A91" s="33"/>
      <c r="B91" s="84"/>
      <c r="C91" s="84"/>
      <c r="D91" s="59"/>
      <c r="E91" s="67"/>
    </row>
    <row r="92" spans="1:4" ht="15">
      <c r="A92" s="86"/>
      <c r="B92" s="86"/>
      <c r="C92" s="86"/>
      <c r="D92" s="60"/>
    </row>
    <row r="93" spans="1:4" ht="49.5" customHeight="1">
      <c r="A93" s="33"/>
      <c r="B93" s="99"/>
      <c r="C93" s="99"/>
      <c r="D93" s="59"/>
    </row>
    <row r="94" spans="1:4" ht="43.5" customHeight="1">
      <c r="A94" s="33"/>
      <c r="B94" s="99"/>
      <c r="C94" s="99"/>
      <c r="D94" s="59"/>
    </row>
    <row r="95" spans="1:4" ht="51.75" customHeight="1">
      <c r="A95" s="33"/>
      <c r="B95" s="99"/>
      <c r="C95" s="99"/>
      <c r="D95" s="59"/>
    </row>
    <row r="96" spans="1:4" ht="28.5" customHeight="1">
      <c r="A96" s="33"/>
      <c r="B96" s="99"/>
      <c r="C96" s="99"/>
      <c r="D96" s="59"/>
    </row>
    <row r="97" spans="1:5" ht="51.75" customHeight="1">
      <c r="A97" s="33"/>
      <c r="B97" s="99"/>
      <c r="C97" s="99"/>
      <c r="D97" s="59"/>
      <c r="E97" s="67"/>
    </row>
    <row r="98" spans="1:4" ht="42.75" customHeight="1">
      <c r="A98" s="33"/>
      <c r="B98" s="99"/>
      <c r="C98" s="99"/>
      <c r="D98" s="59"/>
    </row>
    <row r="99" spans="1:4" ht="69" customHeight="1">
      <c r="A99" s="33"/>
      <c r="B99" s="99"/>
      <c r="C99" s="99"/>
      <c r="D99" s="59"/>
    </row>
    <row r="100" spans="1:4" ht="15">
      <c r="A100" s="86"/>
      <c r="B100" s="86"/>
      <c r="C100" s="86"/>
      <c r="D100" s="59"/>
    </row>
    <row r="101" spans="1:4" ht="75" customHeight="1">
      <c r="A101" s="33"/>
      <c r="B101" s="99"/>
      <c r="C101" s="99"/>
      <c r="D101" s="59"/>
    </row>
    <row r="102" spans="1:4" ht="45.75" customHeight="1">
      <c r="A102" s="33"/>
      <c r="B102" s="99"/>
      <c r="C102" s="99"/>
      <c r="D102" s="61"/>
    </row>
    <row r="103" spans="1:4" ht="15">
      <c r="A103" s="86"/>
      <c r="B103" s="86"/>
      <c r="C103" s="86"/>
      <c r="D103" s="59"/>
    </row>
    <row r="104" spans="1:5" ht="70.5" customHeight="1">
      <c r="A104" s="58"/>
      <c r="B104" s="105"/>
      <c r="C104" s="105"/>
      <c r="D104" s="61"/>
      <c r="E104" s="69"/>
    </row>
    <row r="105" spans="1:5" ht="75" customHeight="1">
      <c r="A105" s="22"/>
      <c r="B105" s="104"/>
      <c r="C105" s="104"/>
      <c r="D105" s="70"/>
      <c r="E105" s="71"/>
    </row>
    <row r="106" spans="1:5" ht="32.25" customHeight="1">
      <c r="A106" s="22"/>
      <c r="B106" s="89"/>
      <c r="C106" s="90"/>
      <c r="D106" s="24"/>
      <c r="E106" s="71"/>
    </row>
    <row r="107" spans="1:5" ht="31.5" customHeight="1">
      <c r="A107" s="22"/>
      <c r="B107" s="89"/>
      <c r="C107" s="90"/>
      <c r="D107" s="70"/>
      <c r="E107" s="67"/>
    </row>
    <row r="108" spans="1:5" ht="30" customHeight="1">
      <c r="A108" s="22"/>
      <c r="B108" s="89"/>
      <c r="C108" s="103"/>
      <c r="D108" s="70"/>
      <c r="E108" s="67"/>
    </row>
    <row r="109" spans="1:5" ht="37.5" customHeight="1">
      <c r="A109" s="22"/>
      <c r="B109" s="89"/>
      <c r="C109" s="90"/>
      <c r="D109" s="70"/>
      <c r="E109" s="67"/>
    </row>
    <row r="110" spans="1:5" ht="24.75" customHeight="1">
      <c r="A110" s="22"/>
      <c r="B110" s="89"/>
      <c r="C110" s="90"/>
      <c r="D110" s="23"/>
      <c r="E110" s="67"/>
    </row>
    <row r="111" spans="1:5" ht="30" customHeight="1">
      <c r="A111" s="22"/>
      <c r="B111" s="88"/>
      <c r="C111" s="88"/>
      <c r="D111" s="70"/>
      <c r="E111" s="67"/>
    </row>
    <row r="112" spans="1:4" ht="30" customHeight="1">
      <c r="A112" s="22"/>
      <c r="B112" s="88"/>
      <c r="C112" s="88"/>
      <c r="D112" s="23"/>
    </row>
    <row r="113" spans="1:4" ht="19.5" customHeight="1">
      <c r="A113" s="22"/>
      <c r="B113" s="25"/>
      <c r="C113" s="25"/>
      <c r="D113" s="24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  <row r="139" spans="1:4" ht="15">
      <c r="A139" s="22"/>
      <c r="B139" s="22"/>
      <c r="C139" s="22"/>
      <c r="D139" s="22"/>
    </row>
    <row r="140" spans="1:4" ht="15">
      <c r="A140" s="22"/>
      <c r="B140" s="22"/>
      <c r="C140" s="22"/>
      <c r="D140" s="22"/>
    </row>
    <row r="141" spans="1:4" ht="15">
      <c r="A141" s="22"/>
      <c r="B141" s="22"/>
      <c r="C141" s="22"/>
      <c r="D141" s="22"/>
    </row>
    <row r="142" spans="1:4" ht="15">
      <c r="A142" s="22"/>
      <c r="B142" s="22"/>
      <c r="C142" s="22"/>
      <c r="D142" s="22"/>
    </row>
    <row r="143" spans="1:4" ht="15">
      <c r="A143" s="22"/>
      <c r="B143" s="22"/>
      <c r="C143" s="22"/>
      <c r="D143" s="22"/>
    </row>
    <row r="144" spans="1:4" ht="15">
      <c r="A144" s="22"/>
      <c r="B144" s="22"/>
      <c r="C144" s="22"/>
      <c r="D144" s="22"/>
    </row>
    <row r="145" spans="1:4" ht="15">
      <c r="A145" s="22"/>
      <c r="B145" s="22"/>
      <c r="C145" s="22"/>
      <c r="D145" s="22"/>
    </row>
    <row r="146" spans="1:4" ht="15">
      <c r="A146" s="22"/>
      <c r="B146" s="22"/>
      <c r="C146" s="22"/>
      <c r="D146" s="22"/>
    </row>
    <row r="147" spans="1:4" ht="15">
      <c r="A147" s="22"/>
      <c r="B147" s="22"/>
      <c r="C147" s="22"/>
      <c r="D147" s="22"/>
    </row>
    <row r="148" spans="1:4" ht="15">
      <c r="A148" s="22"/>
      <c r="B148" s="22"/>
      <c r="C148" s="22"/>
      <c r="D148" s="22"/>
    </row>
    <row r="149" spans="1:4" ht="15">
      <c r="A149" s="22"/>
      <c r="B149" s="22"/>
      <c r="C149" s="22"/>
      <c r="D149" s="22"/>
    </row>
    <row r="150" spans="1:4" ht="15">
      <c r="A150" s="22"/>
      <c r="B150" s="22"/>
      <c r="C150" s="22"/>
      <c r="D150" s="22"/>
    </row>
  </sheetData>
  <sheetProtection password="E3B4" sheet="1" objects="1" selectLockedCells="1" selectUnlockedCells="1"/>
  <mergeCells count="51">
    <mergeCell ref="B105:C105"/>
    <mergeCell ref="A100:C100"/>
    <mergeCell ref="B101:C101"/>
    <mergeCell ref="B102:C102"/>
    <mergeCell ref="B104:C104"/>
    <mergeCell ref="A103:C103"/>
    <mergeCell ref="B96:C96"/>
    <mergeCell ref="B82:C82"/>
    <mergeCell ref="B83:C83"/>
    <mergeCell ref="B84:C84"/>
    <mergeCell ref="B111:C111"/>
    <mergeCell ref="B109:C109"/>
    <mergeCell ref="B89:C89"/>
    <mergeCell ref="B107:C107"/>
    <mergeCell ref="B108:C108"/>
    <mergeCell ref="B99:C99"/>
    <mergeCell ref="B93:C93"/>
    <mergeCell ref="B97:C97"/>
    <mergeCell ref="B98:C98"/>
    <mergeCell ref="D9:F9"/>
    <mergeCell ref="B91:C91"/>
    <mergeCell ref="B90:C90"/>
    <mergeCell ref="B74:C74"/>
    <mergeCell ref="B86:C86"/>
    <mergeCell ref="B94:C94"/>
    <mergeCell ref="B95:C95"/>
    <mergeCell ref="C1:F1"/>
    <mergeCell ref="C2:F2"/>
    <mergeCell ref="C4:F4"/>
    <mergeCell ref="C3:D3"/>
    <mergeCell ref="C5:D5"/>
    <mergeCell ref="A9:A10"/>
    <mergeCell ref="B9:B10"/>
    <mergeCell ref="C9:C10"/>
    <mergeCell ref="B112:C112"/>
    <mergeCell ref="B110:C110"/>
    <mergeCell ref="B106:C106"/>
    <mergeCell ref="A79:C79"/>
    <mergeCell ref="B80:C80"/>
    <mergeCell ref="B7:F7"/>
    <mergeCell ref="A75:C75"/>
    <mergeCell ref="B76:C76"/>
    <mergeCell ref="A72:C72"/>
    <mergeCell ref="B73:C73"/>
    <mergeCell ref="B77:C77"/>
    <mergeCell ref="B78:C78"/>
    <mergeCell ref="B81:C81"/>
    <mergeCell ref="A92:C92"/>
    <mergeCell ref="B85:C85"/>
    <mergeCell ref="B87:C87"/>
    <mergeCell ref="B88:C88"/>
  </mergeCells>
  <printOptions/>
  <pageMargins left="0" right="0.03937007874015748" top="0.15748031496062992" bottom="0" header="0.31496062992125984" footer="0.15748031496062992"/>
  <pageSetup fitToHeight="9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2020-12-14T10:55:31Z</cp:lastPrinted>
  <dcterms:created xsi:type="dcterms:W3CDTF">2002-02-14T09:43:26Z</dcterms:created>
  <dcterms:modified xsi:type="dcterms:W3CDTF">2020-12-28T11:28:23Z</dcterms:modified>
  <cp:category/>
  <cp:version/>
  <cp:contentType/>
  <cp:contentStatus/>
</cp:coreProperties>
</file>