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5120" windowHeight="7950"/>
  </bookViews>
  <sheets>
    <sheet name="Достижение показателей" sheetId="4" r:id="rId1"/>
    <sheet name="Выполнение мероприятий" sheetId="5" state="hidden" r:id="rId2"/>
    <sheet name="Исполнение финансов" sheetId="6" r:id="rId3"/>
  </sheets>
  <calcPr calcId="144525"/>
</workbook>
</file>

<file path=xl/calcChain.xml><?xml version="1.0" encoding="utf-8"?>
<calcChain xmlns="http://schemas.openxmlformats.org/spreadsheetml/2006/main">
  <c r="E87" i="6" l="1"/>
  <c r="D86" i="6"/>
  <c r="E86" i="6" s="1"/>
  <c r="C86" i="6"/>
  <c r="C85" i="6"/>
  <c r="C82" i="6" s="1"/>
  <c r="C81" i="6" s="1"/>
  <c r="C18" i="6" s="1"/>
  <c r="E78" i="6"/>
  <c r="D76" i="6"/>
  <c r="E76" i="6" s="1"/>
  <c r="C76" i="6"/>
  <c r="E75" i="6"/>
  <c r="D73" i="6"/>
  <c r="C73" i="6"/>
  <c r="D72" i="6"/>
  <c r="C72" i="6"/>
  <c r="D71" i="6"/>
  <c r="C71" i="6"/>
  <c r="D70" i="6"/>
  <c r="C70" i="6"/>
  <c r="C14" i="6" s="1"/>
  <c r="C9" i="6" s="1"/>
  <c r="D69" i="6"/>
  <c r="C69" i="6"/>
  <c r="E67" i="6"/>
  <c r="D65" i="6"/>
  <c r="D66" i="6" s="1"/>
  <c r="E66" i="6" s="1"/>
  <c r="C65" i="6"/>
  <c r="C66" i="6" s="1"/>
  <c r="D64" i="6"/>
  <c r="E64" i="6" s="1"/>
  <c r="C64" i="6"/>
  <c r="D63" i="6"/>
  <c r="C63" i="6"/>
  <c r="D60" i="6"/>
  <c r="C60" i="6"/>
  <c r="D59" i="6"/>
  <c r="C59" i="6"/>
  <c r="D58" i="6"/>
  <c r="C58" i="6"/>
  <c r="D55" i="6"/>
  <c r="C55" i="6"/>
  <c r="E53" i="6"/>
  <c r="D52" i="6"/>
  <c r="C52" i="6"/>
  <c r="D51" i="6"/>
  <c r="C51" i="6"/>
  <c r="D50" i="6"/>
  <c r="C50" i="6"/>
  <c r="D47" i="6"/>
  <c r="C47" i="6"/>
  <c r="E45" i="6"/>
  <c r="E44" i="6"/>
  <c r="D43" i="6"/>
  <c r="C43" i="6"/>
  <c r="C42" i="6" s="1"/>
  <c r="D29" i="6"/>
  <c r="E29" i="6" s="1"/>
  <c r="E28" i="6"/>
  <c r="E27" i="6"/>
  <c r="D26" i="6"/>
  <c r="E26" i="6" s="1"/>
  <c r="C26" i="6"/>
  <c r="E25" i="6"/>
  <c r="C25" i="6"/>
  <c r="E24" i="6"/>
  <c r="C24" i="6"/>
  <c r="D23" i="6"/>
  <c r="C23" i="6"/>
  <c r="E20" i="6"/>
  <c r="D19" i="6"/>
  <c r="C19" i="6"/>
  <c r="E19" i="6" s="1"/>
  <c r="E15" i="6"/>
  <c r="D14" i="6"/>
  <c r="D9" i="6" s="1"/>
  <c r="E9" i="6" s="1"/>
  <c r="D13" i="6"/>
  <c r="C13" i="6"/>
  <c r="D12" i="6"/>
  <c r="D11" i="6"/>
  <c r="C11" i="6"/>
  <c r="D10" i="6"/>
  <c r="C10" i="6"/>
  <c r="E10" i="6" s="1"/>
  <c r="C41" i="6" l="1"/>
  <c r="C40" i="6"/>
  <c r="C12" i="6"/>
  <c r="E12" i="6" s="1"/>
  <c r="E23" i="6"/>
  <c r="E43" i="6"/>
  <c r="E47" i="6"/>
  <c r="E50" i="6"/>
  <c r="E51" i="6"/>
  <c r="E52" i="6"/>
  <c r="E63" i="6"/>
  <c r="E69" i="6"/>
  <c r="E71" i="6"/>
  <c r="E73" i="6"/>
  <c r="C17" i="6"/>
  <c r="C8" i="6"/>
  <c r="C7" i="6" s="1"/>
  <c r="D42" i="6"/>
  <c r="E65" i="6"/>
  <c r="D85" i="6"/>
  <c r="F30" i="4"/>
  <c r="E85" i="6" l="1"/>
  <c r="D82" i="6"/>
  <c r="E42" i="6"/>
  <c r="D41" i="6"/>
  <c r="E41" i="6" s="1"/>
  <c r="D40" i="6"/>
  <c r="E40" i="6" s="1"/>
  <c r="E82" i="6" l="1"/>
  <c r="D81" i="6"/>
  <c r="F25" i="4"/>
  <c r="E81" i="6" l="1"/>
  <c r="D18" i="6"/>
  <c r="F34" i="4"/>
  <c r="F21" i="4"/>
  <c r="D8" i="6" l="1"/>
  <c r="E18" i="6"/>
  <c r="D17" i="6"/>
  <c r="E17" i="6" s="1"/>
  <c r="F28" i="4"/>
  <c r="D7" i="6" l="1"/>
  <c r="E7" i="6" s="1"/>
  <c r="E8" i="6"/>
  <c r="D40" i="5"/>
  <c r="E27" i="5"/>
  <c r="E28" i="5"/>
  <c r="E29" i="5"/>
  <c r="E30" i="5"/>
  <c r="E31" i="5"/>
  <c r="E32" i="5"/>
  <c r="E34" i="5"/>
  <c r="E35" i="5"/>
  <c r="D14" i="5"/>
  <c r="D15" i="5"/>
  <c r="D18" i="5"/>
  <c r="D25" i="5"/>
  <c r="D24" i="5" s="1"/>
  <c r="D26" i="5"/>
  <c r="C26" i="5"/>
  <c r="E42" i="5"/>
  <c r="E43" i="5"/>
  <c r="E44" i="5"/>
  <c r="E45" i="5"/>
  <c r="E48" i="5"/>
  <c r="D39" i="5"/>
  <c r="C40" i="5"/>
  <c r="C11" i="5"/>
  <c r="C14" i="5"/>
  <c r="C9" i="5" s="1"/>
  <c r="C15" i="5"/>
  <c r="C18" i="5"/>
  <c r="C8" i="5" s="1"/>
  <c r="C25" i="5"/>
  <c r="C24" i="5" s="1"/>
  <c r="C39" i="5"/>
  <c r="C38" i="5" s="1"/>
  <c r="C37" i="5" s="1"/>
  <c r="C59" i="5"/>
  <c r="C62" i="5"/>
  <c r="C66" i="5"/>
  <c r="C74" i="5"/>
  <c r="F19" i="4"/>
  <c r="E40" i="5" l="1"/>
  <c r="C12" i="5"/>
  <c r="E39" i="5"/>
  <c r="E26" i="5"/>
  <c r="C23" i="5"/>
  <c r="C20" i="5"/>
  <c r="E24" i="5"/>
  <c r="D23" i="5"/>
  <c r="D38" i="5"/>
  <c r="D20" i="5" s="1"/>
  <c r="D17" i="5" s="1"/>
  <c r="E25" i="5"/>
  <c r="E23" i="5" l="1"/>
  <c r="D10" i="5"/>
  <c r="E20" i="5"/>
  <c r="D37" i="5"/>
  <c r="E37" i="5" s="1"/>
  <c r="E38" i="5"/>
  <c r="C17" i="5"/>
  <c r="E17" i="5" s="1"/>
  <c r="C10" i="5"/>
  <c r="C7" i="5" s="1"/>
  <c r="E10" i="5" l="1"/>
  <c r="D7" i="5"/>
  <c r="E7" i="5" s="1"/>
</calcChain>
</file>

<file path=xl/sharedStrings.xml><?xml version="1.0" encoding="utf-8"?>
<sst xmlns="http://schemas.openxmlformats.org/spreadsheetml/2006/main" count="385" uniqueCount="241">
  <si>
    <t>№</t>
  </si>
  <si>
    <t>Наименование мероприятия</t>
  </si>
  <si>
    <t>Объем расходов на выполнение мероприятия за счет всех источников ресурсного обеспечения, тыс.руб.</t>
  </si>
  <si>
    <t>Всего по муниципальной программе, в том числе</t>
  </si>
  <si>
    <t>федеральный бюджет</t>
  </si>
  <si>
    <t xml:space="preserve">областной бюджет </t>
  </si>
  <si>
    <t>местный бюджет</t>
  </si>
  <si>
    <t>внебюджетные источники</t>
  </si>
  <si>
    <t>Единица измерения</t>
  </si>
  <si>
    <t>Значение целевого показателя реализации муниципальной программы (нарастающим итогом)</t>
  </si>
  <si>
    <t>Всего по подпрограмме 1, в том числе:</t>
  </si>
  <si>
    <t>Всего по направлению "Прочие нужды", в том числе:</t>
  </si>
  <si>
    <t>Всего по подпрограмме 2, в том числе:</t>
  </si>
  <si>
    <t>х</t>
  </si>
  <si>
    <t>мин.</t>
  </si>
  <si>
    <t>час.</t>
  </si>
  <si>
    <t>Задача 2. обучение населения действиям в случае возникновения угрозы ЧС и при ЧС природного и техногенного характера.</t>
  </si>
  <si>
    <t>тыс. человек</t>
  </si>
  <si>
    <t>Цель 2. "Реализация принятых в установленном порядке мероприятий по предотвращению пожаров, спасению людей и имущества от пожаров"</t>
  </si>
  <si>
    <t>тыс. руб.</t>
  </si>
  <si>
    <t xml:space="preserve">Задача 6. Организация обучения населения мерам пожарной безопасности и пропаганда в области пожарной безопасности </t>
  </si>
  <si>
    <t xml:space="preserve">Задача 7. Обеспечение надлежащего состояния источников противопожарного водоснабжения </t>
  </si>
  <si>
    <t>Мероприятие 2.
Обучение населения способам защиты и действиям в чрезвычайных ситуациях природного и техногенного характера</t>
  </si>
  <si>
    <t xml:space="preserve">Мероприятие 9.
Информирование населения в области безопасности на водных объектах
</t>
  </si>
  <si>
    <t>Мероприятие 6.
Приобретение первичных средств пожаротушения, одежды, пожарно-технического вооружения</t>
  </si>
  <si>
    <t>Мероприятие 7.
Установка, техническое обслуживание  и ремонт электрозвуковых сирен по предупреждению населения о возникновении пожара</t>
  </si>
  <si>
    <t>Мероприятие 8.
Обучение мерам пожарной безопасности и пропаганда в области пожарной безопасности, содействие распространению пожарно технических знаний</t>
  </si>
  <si>
    <t>Мероприятие 9.
Проведение мероприятий по обеспечению пожарной безопасности объектов муниципальной собственности</t>
  </si>
  <si>
    <t>Задача 8. Обеспечение связи и оповещение населения о пожаре</t>
  </si>
  <si>
    <t>Задача 9. Обеспечение беспрепятственного проезда пожарной техники к месту пожара</t>
  </si>
  <si>
    <t xml:space="preserve">Задача 1. Повышение готовности органов управления, сил и средств районного звена Свердловской областной подсистемы единой государственной системы предупреждения и ликвидации чрезвычайных ситуаций и оперативности их реагирования на угрозы возникновения чрезвычайных ситуаций и ликвидации последствий чрезвычайных ситуаций  </t>
  </si>
  <si>
    <t>Мероприятие 3.
Совершенствование, поддержание в готовности и эксплуатационно техническое обслуживание систем оповещения и связи населения об угрозе возникновения или возникновении ЧС</t>
  </si>
  <si>
    <t>Мероприятие 1. 
Подготовка и поддержание в готовности органов управления, сил и средств районного звена государстенной системы предупреждения и ликвидации ЧС</t>
  </si>
  <si>
    <t>Мероприятие 4. 
Ремонт источников наружного противопожарного водоснабжения, обустроиство подъездов, заполнение  водой противопожарных резервуаров.</t>
  </si>
  <si>
    <t>Задача 3. Обеспечение безопасности населения МО Красноуфимский округ на водных обьектах</t>
  </si>
  <si>
    <t>Задача 4. Обеспечение функционирования ЕДДС МО Красноуфимский округ</t>
  </si>
  <si>
    <t>Задача 5. Создание условий для организации и функционирования добровольной пожарной охраны на территории МО Красноуфимский округ</t>
  </si>
  <si>
    <t>Мероприятие 4.
Организация аварийно-восстановительных работ и других неотложных работ при ликвидации и предупреждении ЧС</t>
  </si>
  <si>
    <t>Мероприятие 1. 
Субсидии на поддержку общественных объединений  добровольной пожарной охраны, осуществляющей деятельность на територии МО Красноуфимский округ</t>
  </si>
  <si>
    <t>Мероприятие 2.
Материальное стимулирование добровольных пожарных, осуществляющих свою деятельность на территории МО Красноуфимский округ</t>
  </si>
  <si>
    <t>Мероприятие 3.
Материально-техническое оснащение добровольных пожарных осуществляющих деятельность на территории МО Красноуфимский округ</t>
  </si>
  <si>
    <t>Мероприятие 5.
Обеспечение условий для организации аварийно-спасательных и других неотложных работ при ликвидации и предупреждении ЧС на территории МО Красноуфимский округ</t>
  </si>
  <si>
    <t>Мероприятие 8
Проведение сезонных мероприятий по предупреждению чрезвычайных ситуаций на территории МО Красноуфимский округ</t>
  </si>
  <si>
    <t>Мероприятие 7.
Приобретение средств индивидуальной защиты для администраций и сотрудников муниципальных учреждений МО Красноуфимский округ</t>
  </si>
  <si>
    <t>Мероприятие 6.
Поддержание в постоянной готовности фонда защитных сооружений ГО</t>
  </si>
  <si>
    <t>Мероприятие 5.
Предупреждение лесных пожаров, опашка населенных пунктов</t>
  </si>
  <si>
    <t>ед.</t>
  </si>
  <si>
    <t>процент</t>
  </si>
  <si>
    <t>Задача 11. Обеспечение населения водой стандартного качества через обустройство и сохранение сети источников нецентрализованного водоснабжения.</t>
  </si>
  <si>
    <t>Задача 10. Обеспечение безопасного обращения с отходами производства и потребления.</t>
  </si>
  <si>
    <t>штук</t>
  </si>
  <si>
    <t>Цель 4. Обеспечение защищенности населения и объектов экономики от наводнений и иного негативного воздействия вод.</t>
  </si>
  <si>
    <t xml:space="preserve">Мероприятие 1. Мониторинг состояния почвы в санитарнозащитных зонах объектов размещения отходов.
</t>
  </si>
  <si>
    <t>Меропиятие 2. Утилизация опасных отходов.</t>
  </si>
  <si>
    <t>Всего по подпрограмме 3, в том числе:</t>
  </si>
  <si>
    <t>всего по направлению "Капитальные вложения", 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</si>
  <si>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</si>
  <si>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</si>
  <si>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</si>
  <si>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Мероприятие 1. Строительство полигона под размещение отходов производства и потребления, всего                                                        в том числе:</t>
  </si>
  <si>
    <t>Мероприятие 2. Капитальный ремонт Больше-Тавринской ГТС, всего
в том  числе:</t>
  </si>
  <si>
    <t>Мероприятие 3. Проектирование полигона под размещение отходов производства и потребления, всего                                                        в том  числе:</t>
  </si>
  <si>
    <t>Мероприятие 4. Проектирование капитального ремонта Больше-Тавринской ГТС, всего
в том  числе:</t>
  </si>
  <si>
    <t>2. Прочие нужды</t>
  </si>
  <si>
    <t>Задача 12. Повышение эксплуатационной надёжности гидротехнических сооружений путём их приведения к безопасному техническому состоянию.</t>
  </si>
  <si>
    <t>Цель 3. Обеспечение благоприятного состояния окружающей среды, сохранение и восстановление природных систем, обеспечение рационального природопользования на территории МО Красноуфимский округ.</t>
  </si>
  <si>
    <t>Капитальные вложения</t>
  </si>
  <si>
    <t>Прочие нужды</t>
  </si>
  <si>
    <t>Мероприятие 3. Ликвидация площадок временного хранения и экологическая реабилитация земель.</t>
  </si>
  <si>
    <t>Мероприятие 4. Обустройство и реконструция источников нецентрализованного водоснабжения.</t>
  </si>
  <si>
    <t>Мероприятие 5. Мониторинг качества воды в источниках нецентрализованного водоснабжения.</t>
  </si>
  <si>
    <t>Мероприятие 6. Проведение натурных наблюдений и мониторинга за техническим состоянием ГТС на период паводка (найм дежурного смотрителя).</t>
  </si>
  <si>
    <t>Мероприятие 7. Страхование гражданской ответственности собственника ГТС в соответствии с требованием законодательства.</t>
  </si>
  <si>
    <t>Мероприятие 8. Обеспечение подготовки ГТС к безопасному пропуску паводковых вод.</t>
  </si>
  <si>
    <t>Мероприятие 9. Оплата коммунальных платежей по обеспечению наружного освещения ГТС.</t>
  </si>
  <si>
    <t>Мероприятие 10. Разработка деклараций безопасности и иной эксплуатационной и технической документации.</t>
  </si>
  <si>
    <t>Цель 5. Обеспечение защищенности населения и объектов экономики от последствий аварий на газопроводе.</t>
  </si>
  <si>
    <t xml:space="preserve">Задача 13. Повышение эксплуатационной надёжности газопроводов путём их приведения к безопасному техническому состоянию </t>
  </si>
  <si>
    <t>Всего по подпрограмме 4, в том числе:</t>
  </si>
  <si>
    <t>Мероприятие 1. Страхование ответственности собственника опасного объекта от последствий аварий на газопроводе.</t>
  </si>
  <si>
    <t>областной бюджет</t>
  </si>
  <si>
    <t xml:space="preserve">местный бюджет           </t>
  </si>
  <si>
    <t>Всего по подпрограмме 5.</t>
  </si>
  <si>
    <t>Задача 15. Снижение уровня преступности на территории МО Красноуфимский округ</t>
  </si>
  <si>
    <t>единиц</t>
  </si>
  <si>
    <t>человек</t>
  </si>
  <si>
    <t>периодичность</t>
  </si>
  <si>
    <t>ежеквартально</t>
  </si>
  <si>
    <t>Задача 16  Воссоздание системы социальной профилактики правонарушений, направленной прежде всего на активизацию борьбы с преступностью, алкоголизмом, безнадзорностью, беспризорностью несовершеннолетних</t>
  </si>
  <si>
    <t>экземпляров</t>
  </si>
  <si>
    <t>переодчность</t>
  </si>
  <si>
    <t>Задача 18. Профилактика правонарушений на административных участках</t>
  </si>
  <si>
    <t>количество</t>
  </si>
  <si>
    <t>Периодичность</t>
  </si>
  <si>
    <t>Задача 20. Содействие правоохранительным органам в выявлении правонарушений и преступлений данной категории, а также ликвидации их последствий.</t>
  </si>
  <si>
    <t>Задача 21.  Пропаганда толерантного поведения к людям других национальностей и религиозных конфессий</t>
  </si>
  <si>
    <t>Всего по направлению «прочие нужды», в том числе</t>
  </si>
  <si>
    <t>Конкурс среди общественных комиссий по профилактике безнадзорности и правонарушений  несовершеннолетних</t>
  </si>
  <si>
    <t>Организация профильного лагеря «Тропа безопасности» с несовершеннолетними группы «риска»</t>
  </si>
  <si>
    <t>Реализовать комплексные меры по стимулированию участия населения в деятельности общественных организаций правоохранительной направленности в форме добровольных народных дружин</t>
  </si>
  <si>
    <t>Участие в   заседаниях комиссии по  профилактике правонарушений    </t>
  </si>
  <si>
    <t>Организовать приобретение методических материалов, памяток и брошюр профилактической направленности, пропагандирующих здоровый образ жизни и негативное отношение к ВИЧ-инфекции, наркомании и алкоголизму, для использования их в работе учреждениями здравоохранения, образования</t>
  </si>
  <si>
    <t>Подготовить и внести изменения в нормативно-правовые документы (Положение о конкурсе среди общественных комиссий по профилактике безнадзорности и правонарушений  несовершеннолетних, положения о материальном стимулировании дружинников)</t>
  </si>
  <si>
    <t xml:space="preserve">Приобретение служебного жилья УУП на участке обслуживания, ремонт служебного жилья </t>
  </si>
  <si>
    <t>Изготовить памятки для информирования граждан о действиях при угрозе возникновения террористических актов в местах массового пребывания людей, а также в период весеннего паводка</t>
  </si>
  <si>
    <t>Организовать проведение комплексных оздоровительных, физкультурно-спортивных и агитационно-пропагандистских мероприятий, спартакиад, фестивалей, летних, зимних и др. походов, слетов, спортивных праздников и вечеров, олимпиад, экскурсий, дней трезвости, спорта и др.</t>
  </si>
  <si>
    <t>Изготовление и размещение в местах массового пребывания граждан информационных материалов о действиях в случае возникновения угроз террористического характера, а также размещение соответствующей информации на стендах (территориальные отделы, дома культуры, школы)</t>
  </si>
  <si>
    <t>Количество кинопоказов по теме «Противодействие экстремизму и терроризму, сохранение благоприятной обстановки межнационального общения»</t>
  </si>
  <si>
    <t>Участие в заседаниях межведомственной комиссии по профилактике экстремизма и терроризма в МО Красноуфимский округ</t>
  </si>
  <si>
    <t>Выполнение мероприятий в соответствии с утвержденным межведомственным планом мероприятий по профилактике терроризма и экстремизма на полугодия и ежегодного Плана работы межведомственной комиссии по профилактике экстремизма и межведомственной комиссии по профилактике терроризма в МО Красноуфимский округ</t>
  </si>
  <si>
    <t>Введение реестра религиозных организаций, политических партий и конфессий, действующих на территории МО Красноуфимский округ</t>
  </si>
  <si>
    <t>Проведение заседаний Совета по межнациональным отношениям при главе Муниципального образования Красноуфимский округ</t>
  </si>
  <si>
    <t>Организовать   проведение   отчетов   участковых уполномоченных полиции и представителей орга­нов местного самоуправления перед населением административных участков, коллективами пред­приятий, учреждений, организаций</t>
  </si>
  <si>
    <t>Цель 1. Повышение готовности органов управления, сил и средств районного звена Свердловской областной подсистемы единой государственной системы предупреждения и ликвидации чрезвычайных ситуаций и оперативности их реагирования на угрозы возникновения чрезвычайных ситуаций и ликвидации последствий.</t>
  </si>
  <si>
    <t>Подпрограмма 2 «Обеспечение пожарной безопасности на территории МО Красноуфимский округ»</t>
  </si>
  <si>
    <r>
      <t>Цель 6.</t>
    </r>
    <r>
      <rPr>
        <b/>
        <sz val="12"/>
        <color indexed="8"/>
        <rFont val="Times New Roman"/>
        <family val="1"/>
        <charset val="204"/>
      </rPr>
      <t xml:space="preserve"> Обеспечение полного и качественного укомплектования призывными людскими ресурсами Вооруженных Сил Российской Федерации, других войск, воинских формирований и органов в мирное время, а также обеспечение в периоды мобилизации, военного положения и в военное время.</t>
    </r>
  </si>
  <si>
    <r>
      <rPr>
        <b/>
        <sz val="11"/>
        <rFont val="Calibri"/>
        <family val="2"/>
        <charset val="204"/>
      </rPr>
      <t>Целевой показатель 1.</t>
    </r>
    <r>
      <rPr>
        <sz val="11"/>
        <rFont val="Calibri"/>
        <family val="2"/>
        <charset val="204"/>
      </rPr>
      <t xml:space="preserve">
Время реагирования на возникновение чрезвычайной ситуации на территории МО Красноуфимский округ</t>
    </r>
  </si>
  <si>
    <r>
      <rPr>
        <b/>
        <sz val="11"/>
        <rFont val="Calibri"/>
        <family val="2"/>
        <charset val="204"/>
      </rPr>
      <t>Целевой показатель 2.</t>
    </r>
    <r>
      <rPr>
        <sz val="11"/>
        <rFont val="Calibri"/>
        <family val="2"/>
        <charset val="204"/>
      </rPr>
      <t xml:space="preserve">
Время на ликвидацию чрезвычайной ситуации на территории МО Красноуфимский округ и проведение других неотложных работ</t>
    </r>
  </si>
  <si>
    <r>
      <rPr>
        <b/>
        <sz val="11"/>
        <rFont val="Calibri"/>
        <family val="2"/>
        <charset val="204"/>
      </rPr>
      <t>Целевой показатель 3.</t>
    </r>
    <r>
      <rPr>
        <sz val="11"/>
        <rFont val="Calibri"/>
        <family val="2"/>
        <charset val="204"/>
      </rPr>
      <t xml:space="preserve">
Количество населения обученного действиям в случае возникновения ЧС на территории МО Красноуфимский округ</t>
    </r>
  </si>
  <si>
    <r>
      <rPr>
        <b/>
        <sz val="11"/>
        <rFont val="Calibri"/>
        <family val="2"/>
        <charset val="204"/>
      </rPr>
      <t>Целевой показатель 4.</t>
    </r>
    <r>
      <rPr>
        <sz val="11"/>
        <rFont val="Calibri"/>
        <family val="2"/>
        <charset val="204"/>
      </rPr>
      <t xml:space="preserve">
Количество пострадавших на водных объектах расположенных на территории МО Красноуфимский округ</t>
    </r>
  </si>
  <si>
    <r>
      <rPr>
        <b/>
        <sz val="11"/>
        <rFont val="Calibri"/>
        <family val="2"/>
        <charset val="204"/>
      </rPr>
      <t>Целевой показатель 5.</t>
    </r>
    <r>
      <rPr>
        <sz val="11"/>
        <rFont val="Calibri"/>
        <family val="2"/>
        <charset val="204"/>
      </rPr>
      <t xml:space="preserve">
Время реагирования органов управления сил и средств районного звена по предупреждению и ликвидации ЧС  на территории МО Красноуфимский округ</t>
    </r>
  </si>
  <si>
    <r>
      <rPr>
        <b/>
        <sz val="11"/>
        <rFont val="Calibri"/>
        <family val="2"/>
        <charset val="204"/>
      </rPr>
      <t xml:space="preserve">Целевой показатель 6. </t>
    </r>
    <r>
      <rPr>
        <sz val="11"/>
        <rFont val="Calibri"/>
        <family val="2"/>
        <charset val="204"/>
      </rPr>
      <t xml:space="preserve">
Обеспеченность добровольных пожарных основными видами пожарно-технического имущества и оборудования</t>
    </r>
  </si>
  <si>
    <r>
      <rPr>
        <b/>
        <sz val="11"/>
        <rFont val="Calibri"/>
        <family val="2"/>
        <charset val="204"/>
      </rPr>
      <t xml:space="preserve">Целевой показатель 7. </t>
    </r>
    <r>
      <rPr>
        <sz val="11"/>
        <rFont val="Calibri"/>
        <family val="2"/>
        <charset val="204"/>
      </rPr>
      <t xml:space="preserve">
Материальное стимулирование участия граждан в добровольной пожарной охране, в том числе участие в борьбе с пожарами</t>
    </r>
  </si>
  <si>
    <r>
      <rPr>
        <b/>
        <sz val="11"/>
        <rFont val="Calibri"/>
        <family val="2"/>
        <charset val="204"/>
      </rPr>
      <t>Целевой показатель 8</t>
    </r>
    <r>
      <rPr>
        <sz val="11"/>
        <rFont val="Calibri"/>
        <family val="2"/>
        <charset val="204"/>
      </rPr>
      <t>.                              Количество обученного населения в области пожарной безопасности на территории МО Красноуфимский округ</t>
    </r>
  </si>
  <si>
    <r>
      <rPr>
        <b/>
        <sz val="11"/>
        <rFont val="Calibri"/>
        <family val="2"/>
        <charset val="204"/>
      </rPr>
      <t>Целевой показатель 9</t>
    </r>
    <r>
      <rPr>
        <sz val="11"/>
        <rFont val="Calibri"/>
        <family val="2"/>
        <charset val="204"/>
      </rPr>
      <t xml:space="preserve">.                           Доля исправных источников противопожарного водоснабжения </t>
    </r>
  </si>
  <si>
    <r>
      <rPr>
        <b/>
        <sz val="11"/>
        <rFont val="Calibri"/>
        <family val="2"/>
        <charset val="204"/>
      </rPr>
      <t>Целевой показатель 10</t>
    </r>
    <r>
      <rPr>
        <sz val="11"/>
        <rFont val="Calibri"/>
        <family val="2"/>
        <charset val="204"/>
      </rPr>
      <t>.                                         Среднее время на ликвидацию одного пожара</t>
    </r>
  </si>
  <si>
    <r>
      <rPr>
        <b/>
        <sz val="11"/>
        <rFont val="Calibri"/>
        <family val="2"/>
        <charset val="204"/>
      </rPr>
      <t>Целевой показатель 11</t>
    </r>
    <r>
      <rPr>
        <sz val="11"/>
        <rFont val="Calibri"/>
        <family val="2"/>
        <charset val="204"/>
      </rPr>
      <t>.                         Среднее время прибытия пожарной техники  к месту возгорания</t>
    </r>
  </si>
  <si>
    <r>
      <rPr>
        <b/>
        <sz val="11"/>
        <color indexed="8"/>
        <rFont val="Calibri"/>
        <family val="2"/>
        <charset val="204"/>
      </rPr>
      <t>Целевой показатель 12</t>
    </r>
    <r>
      <rPr>
        <sz val="11"/>
        <color theme="1"/>
        <rFont val="Calibri"/>
        <family val="2"/>
        <charset val="204"/>
        <scheme val="minor"/>
      </rPr>
      <t>.                   Число случаев ЧС, связанных с обращением отходов производства и потребления</t>
    </r>
  </si>
  <si>
    <r>
      <rPr>
        <b/>
        <sz val="11"/>
        <color indexed="8"/>
        <rFont val="Calibri"/>
        <family val="2"/>
        <charset val="204"/>
      </rPr>
      <t>Целевой показатель 13.</t>
    </r>
    <r>
      <rPr>
        <sz val="11"/>
        <color theme="1"/>
        <rFont val="Calibri"/>
        <family val="2"/>
        <charset val="204"/>
        <scheme val="minor"/>
      </rPr>
      <t xml:space="preserve">                         Снижение доли площадок временного хранения отходов производства и потребления, не соответствующих требованиям законодательства.</t>
    </r>
  </si>
  <si>
    <r>
      <rPr>
        <b/>
        <sz val="11"/>
        <color indexed="8"/>
        <rFont val="Calibri"/>
        <family val="2"/>
        <charset val="204"/>
      </rPr>
      <t>Целевой показатель 14.</t>
    </r>
    <r>
      <rPr>
        <sz val="11"/>
        <color theme="1"/>
        <rFont val="Calibri"/>
        <family val="2"/>
        <charset val="204"/>
        <scheme val="minor"/>
      </rPr>
      <t xml:space="preserve">                          Увеличение доли отходов производства и потребления, утилизируемых на оборудованном полигоне в соответствии с требованием законодательства. </t>
    </r>
  </si>
  <si>
    <r>
      <rPr>
        <b/>
        <sz val="11"/>
        <color indexed="8"/>
        <rFont val="Calibri"/>
        <family val="2"/>
        <charset val="204"/>
      </rPr>
      <t>Целевой показатель 15</t>
    </r>
    <r>
      <rPr>
        <sz val="11"/>
        <color theme="1"/>
        <rFont val="Calibri"/>
        <family val="2"/>
        <charset val="204"/>
        <scheme val="minor"/>
      </rPr>
      <t>. Количество обустроенных источников нецентрализованного водоснабжения.</t>
    </r>
  </si>
  <si>
    <r>
      <rPr>
        <b/>
        <sz val="11"/>
        <color indexed="8"/>
        <rFont val="Calibri"/>
        <family val="2"/>
        <charset val="204"/>
      </rPr>
      <t>Целевой показатель 16.</t>
    </r>
    <r>
      <rPr>
        <sz val="11"/>
        <color theme="1"/>
        <rFont val="Calibri"/>
        <family val="2"/>
        <charset val="204"/>
        <scheme val="minor"/>
      </rPr>
      <t xml:space="preserve">                  Доля отрицательных результатов анализов проб воды из источников.</t>
    </r>
  </si>
  <si>
    <r>
      <rPr>
        <b/>
        <sz val="11"/>
        <color indexed="8"/>
        <rFont val="Calibri"/>
        <family val="2"/>
        <charset val="204"/>
      </rPr>
      <t>Целевой показатель 17.</t>
    </r>
    <r>
      <rPr>
        <sz val="11"/>
        <color theme="1"/>
        <rFont val="Calibri"/>
        <family val="2"/>
        <charset val="204"/>
        <scheme val="minor"/>
      </rPr>
      <t xml:space="preserve"> Увеличение доли ГТС с неудовлетворительным и опасным уровнем безопасности, приведенных в безопасное техническое состояние.</t>
    </r>
  </si>
  <si>
    <r>
      <rPr>
        <b/>
        <sz val="11"/>
        <color indexed="8"/>
        <rFont val="Calibri"/>
        <family val="2"/>
        <charset val="204"/>
      </rPr>
      <t>Целевой показатель 18.</t>
    </r>
    <r>
      <rPr>
        <sz val="11"/>
        <color theme="1"/>
        <rFont val="Calibri"/>
        <family val="2"/>
        <charset val="204"/>
        <scheme val="minor"/>
      </rPr>
      <t xml:space="preserve"> Увеличение доли ГТС, для которых разработана проектная документация на капитальный ремонт или реконструкцию.</t>
    </r>
  </si>
  <si>
    <r>
      <rPr>
        <b/>
        <sz val="11"/>
        <color indexed="8"/>
        <rFont val="Calibri"/>
        <family val="2"/>
        <charset val="204"/>
      </rPr>
      <t>Целевой показатель 19.</t>
    </r>
    <r>
      <rPr>
        <sz val="11"/>
        <color theme="1"/>
        <rFont val="Calibri"/>
        <family val="2"/>
        <charset val="204"/>
        <scheme val="minor"/>
      </rPr>
      <t xml:space="preserve">             Число случаев ЧС, связанных с эксплуатацией ГТС, в том числе в период паводка.</t>
    </r>
  </si>
  <si>
    <r>
      <rPr>
        <b/>
        <sz val="11"/>
        <color indexed="8"/>
        <rFont val="Calibri"/>
        <family val="2"/>
        <charset val="204"/>
      </rPr>
      <t xml:space="preserve">Целевой показатель 21.                    </t>
    </r>
    <r>
      <rPr>
        <sz val="11"/>
        <color theme="1"/>
        <rFont val="Calibri"/>
        <family val="2"/>
        <charset val="204"/>
        <scheme val="minor"/>
      </rPr>
      <t xml:space="preserve"> Доля застрахованного участка газопровода по отношению к общей протяженности.</t>
    </r>
  </si>
  <si>
    <r>
      <rPr>
        <b/>
        <sz val="11"/>
        <color indexed="8"/>
        <rFont val="Calibri"/>
        <family val="2"/>
        <charset val="204"/>
      </rPr>
      <t>Целевой показатель 20.</t>
    </r>
    <r>
      <rPr>
        <sz val="11"/>
        <color theme="1"/>
        <rFont val="Calibri"/>
        <family val="2"/>
        <charset val="204"/>
        <scheme val="minor"/>
      </rPr>
      <t xml:space="preserve">                     Число случаев ЧС, связанных с эксплуатацией газопровода.</t>
    </r>
  </si>
  <si>
    <r>
      <rPr>
        <b/>
        <sz val="11"/>
        <color indexed="8"/>
        <rFont val="Calibri"/>
        <family val="2"/>
        <charset val="204"/>
      </rPr>
      <t xml:space="preserve">Целевой показатель 22. </t>
    </r>
    <r>
      <rPr>
        <sz val="11"/>
        <color theme="1"/>
        <rFont val="Calibri"/>
        <family val="2"/>
        <charset val="204"/>
        <scheme val="minor"/>
      </rPr>
      <t>Соответствие количества граждан состоящих на учете по данным сверки с отделом военного комиссариата Свердловской области по городу Красноуфимск, по Красноуфимскому и Ачитскому районам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</si>
  <si>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23. </t>
    </r>
    <r>
      <rPr>
        <sz val="11"/>
        <color theme="1"/>
        <rFont val="Calibri"/>
        <family val="2"/>
        <charset val="204"/>
        <scheme val="minor"/>
      </rPr>
      <t>Обеспечение полноты и достоверности данных о состоянии призывных и людских ресурсов.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</si>
  <si>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24. </t>
    </r>
    <r>
      <rPr>
        <sz val="11"/>
        <color theme="1"/>
        <rFont val="Calibri"/>
        <family val="2"/>
        <charset val="204"/>
        <scheme val="minor"/>
      </rPr>
      <t xml:space="preserve">                                 Наличие ежеквартальных отчетов о работе комиссий по профилактике безнадзорности и правонарушений несовершеннолетних территориальных отделов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</si>
  <si>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25.    </t>
    </r>
    <r>
      <rPr>
        <sz val="11"/>
        <color theme="1"/>
        <rFont val="Calibri"/>
        <family val="2"/>
        <charset val="204"/>
        <scheme val="minor"/>
      </rPr>
      <t xml:space="preserve">                     Количество детей из социально-благополучных семей, принявших участие в профильном лагере «Тропа безопасности»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</si>
  <si>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26.             </t>
    </r>
    <r>
      <rPr>
        <sz val="11"/>
        <color theme="1"/>
        <rFont val="Calibri"/>
        <family val="2"/>
        <charset val="204"/>
        <scheme val="minor"/>
      </rPr>
      <t>Наличие подготовленных в установленные сроки отчетов о реализации подпрограммы профилактики правонарушений МО Красноуфимский округ</t>
    </r>
  </si>
  <si>
    <r>
      <t xml:space="preserve"> </t>
    </r>
    <r>
      <rPr>
        <b/>
        <sz val="11"/>
        <color indexed="8"/>
        <rFont val="Calibri"/>
        <family val="2"/>
        <charset val="204"/>
      </rPr>
      <t>Целевой показатель 27</t>
    </r>
    <r>
      <rPr>
        <sz val="11"/>
        <color theme="1"/>
        <rFont val="Calibri"/>
        <family val="2"/>
        <charset val="204"/>
        <scheme val="minor"/>
      </rPr>
      <t>.                  Материальное стимулирование работы добровольных народных дружинников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</si>
  <si>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28.  </t>
    </r>
    <r>
      <rPr>
        <sz val="11"/>
        <color theme="1"/>
        <rFont val="Calibri"/>
        <family val="2"/>
        <charset val="204"/>
        <scheme val="minor"/>
      </rPr>
      <t xml:space="preserve">         Наличие ежегодного плана работы  межведомственной комиссии по профилактике правонарушений в МО Красноуфимский округ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</si>
  <si>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29.     </t>
    </r>
    <r>
      <rPr>
        <sz val="11"/>
        <color theme="1"/>
        <rFont val="Calibri"/>
        <family val="2"/>
        <charset val="204"/>
        <scheme val="minor"/>
      </rPr>
      <t xml:space="preserve">                    Количество заседаний межведомственной комиссии по профилактике правонарушений в МО Красноуфимский округ</t>
    </r>
  </si>
  <si>
    <r>
      <t xml:space="preserve"> </t>
    </r>
    <r>
      <rPr>
        <b/>
        <sz val="11"/>
        <color indexed="8"/>
        <rFont val="Calibri"/>
        <family val="2"/>
        <charset val="204"/>
      </rPr>
      <t>Целевой показатель 30.</t>
    </r>
    <r>
      <rPr>
        <sz val="11"/>
        <color theme="1"/>
        <rFont val="Calibri"/>
        <family val="2"/>
        <charset val="204"/>
        <scheme val="minor"/>
      </rPr>
      <t xml:space="preserve">                  Количество изготовленных или приобретенных методических материалов, памяток и брошюр профилактической направленности, пропагандирующих здоровый образ жизни и негативное отношение к ВИЧ-инфекции, наркомании и алкоголизму, для использования их в работе учреждениями здравоохранения, образования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</si>
  <si>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31</t>
    </r>
    <r>
      <rPr>
        <sz val="11"/>
        <color theme="1"/>
        <rFont val="Calibri"/>
        <family val="2"/>
        <charset val="204"/>
        <scheme val="minor"/>
      </rPr>
      <t>.                      Обновление положения о материальном стимулировании дружинников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</si>
  <si>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32.</t>
    </r>
    <r>
      <rPr>
        <sz val="11"/>
        <color theme="1"/>
        <rFont val="Calibri"/>
        <family val="2"/>
        <charset val="204"/>
        <scheme val="minor"/>
      </rPr>
      <t xml:space="preserve">                       Обновление положения о порядке проведения конкурса среди общественных комиссий по профилактике безнадзорности и правонарушений  несовершеннолетних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</si>
  <si>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33.  </t>
    </r>
    <r>
      <rPr>
        <sz val="11"/>
        <color theme="1"/>
        <rFont val="Calibri"/>
        <family val="2"/>
        <charset val="204"/>
        <scheme val="minor"/>
      </rPr>
      <t xml:space="preserve">                 Приобретение служебного жилья УУП на участке обслуживания, ремонт служебного жилья</t>
    </r>
  </si>
  <si>
    <r>
      <t xml:space="preserve"> </t>
    </r>
    <r>
      <rPr>
        <b/>
        <sz val="11"/>
        <color indexed="8"/>
        <rFont val="Calibri"/>
        <family val="2"/>
        <charset val="204"/>
      </rPr>
      <t>Целевой показатель 34.</t>
    </r>
    <r>
      <rPr>
        <sz val="11"/>
        <color theme="1"/>
        <rFont val="Calibri"/>
        <family val="2"/>
        <charset val="204"/>
        <scheme val="minor"/>
      </rPr>
      <t xml:space="preserve">                                Изготовление памяток для информирования граждан о действиях при угрозе возникновения террористических актов в местах массового пребывания людей, а также в период весеннего паводка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</si>
  <si>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35.  </t>
    </r>
    <r>
      <rPr>
        <sz val="11"/>
        <color theme="1"/>
        <rFont val="Calibri"/>
        <family val="2"/>
        <charset val="204"/>
        <scheme val="minor"/>
      </rPr>
      <t xml:space="preserve">                        Проведение единого дня профилактики в школах МО Красноуфимский округ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</si>
  <si>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36.   </t>
    </r>
    <r>
      <rPr>
        <sz val="11"/>
        <color theme="1"/>
        <rFont val="Calibri"/>
        <family val="2"/>
        <charset val="204"/>
        <scheme val="minor"/>
      </rPr>
      <t xml:space="preserve">                     Обеспечение информационными материалами о действиях в случае возникновения угроз террористического характера территориальных отделов, школ, других учреждений.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</si>
  <si>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37. </t>
    </r>
    <r>
      <rPr>
        <sz val="11"/>
        <color theme="1"/>
        <rFont val="Calibri"/>
        <family val="2"/>
        <charset val="204"/>
        <scheme val="minor"/>
      </rPr>
      <t xml:space="preserve">                           Кинопоказы по теме «Противодействие экстремизму и терроризму, сохранение благоприятной обстановки межнационального общения»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</si>
  <si>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38.     </t>
    </r>
    <r>
      <rPr>
        <sz val="11"/>
        <color theme="1"/>
        <rFont val="Calibri"/>
        <family val="2"/>
        <charset val="204"/>
        <scheme val="minor"/>
      </rPr>
      <t xml:space="preserve">                    Наличие ежегодного Плана работы  межведомственной комиссии по профилактике экстремизма и межведомственной комиссии по профилактике терроризма в МО Красноуфимский округ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</si>
  <si>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39. </t>
    </r>
    <r>
      <rPr>
        <sz val="11"/>
        <color theme="1"/>
        <rFont val="Calibri"/>
        <family val="2"/>
        <charset val="204"/>
        <scheme val="minor"/>
      </rPr>
      <t xml:space="preserve">                        Утверждение межведомственного плана мероприятий по профилактике терроризма и экстремизма на полугодия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</si>
  <si>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40.  </t>
    </r>
    <r>
      <rPr>
        <sz val="11"/>
        <color theme="1"/>
        <rFont val="Calibri"/>
        <family val="2"/>
        <charset val="204"/>
        <scheme val="minor"/>
      </rPr>
      <t xml:space="preserve">                    Количество заседаний межведомственной комиссии по профилактике экстремизма и терроризма в МО Красноуфимский округ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</si>
  <si>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41. </t>
    </r>
    <r>
      <rPr>
        <sz val="11"/>
        <color theme="1"/>
        <rFont val="Calibri"/>
        <family val="2"/>
        <charset val="204"/>
        <scheme val="minor"/>
      </rPr>
      <t xml:space="preserve">                  Количество проведенных тематических мероприятий с целью формирования  у граждан уважительного отношения  к традициям и обычаям различных народов и национальностей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</si>
  <si>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42.</t>
    </r>
    <r>
      <rPr>
        <sz val="11"/>
        <color theme="1"/>
        <rFont val="Calibri"/>
        <family val="2"/>
        <charset val="204"/>
        <scheme val="minor"/>
      </rPr>
      <t xml:space="preserve">                              Обновление реестра религиозных организаций, политических партий и конфессий, действующих на территории МО Красноуфимский округ</t>
    </r>
  </si>
  <si>
    <t>Всего по подпрограмме 6.</t>
  </si>
  <si>
    <t>Мероприятия по подпрограмме 5 «Осуществление первичного воинского учета  в МО Красноуфимский округ»</t>
  </si>
  <si>
    <t>Всего по подпрограмме 7</t>
  </si>
  <si>
    <t xml:space="preserve">Всего по направлению  "Прочие нужды", в том числе: </t>
  </si>
  <si>
    <t>Цель 8. Противодействие проявлению терроризма и экстремизма, защита граждан, проживающих на территории МО Красноуфимский округ от террористических и экстремистских актов</t>
  </si>
  <si>
    <t>Подпрограмма 1 «Защита населения и территории МО Красноуфимский округ от чрезвычайных ситуаций природного и техногенного характера, гражданская оборона»</t>
  </si>
  <si>
    <t xml:space="preserve">   Подпрограмма 6   «Комплексная профилактика правонарушений на территории МО Красноуфимский округ».</t>
  </si>
  <si>
    <r>
      <t>Задача  14.</t>
    </r>
    <r>
      <rPr>
        <sz val="12"/>
        <color indexed="8"/>
        <rFont val="Times New Roman"/>
        <family val="1"/>
        <charset val="204"/>
      </rPr>
      <t xml:space="preserve"> Выполнение задач по обеспечению устойчивого функционирования системы воинского учета на территории МО Красноуфимский округ</t>
    </r>
  </si>
  <si>
    <t>Цель 7. Обеспечение общественной безопасности граждан на территории МО Красноуфимский округ</t>
  </si>
  <si>
    <t>Задача 17  Совершенствование нормативной правовой базы МО Красноуфимский округ по профилактике правонарушений</t>
  </si>
  <si>
    <t>Задача 19. Информирование населения МО Красноуфимский округ по вопросам противодействия терроризму и экстремизму</t>
  </si>
  <si>
    <t>Подпрограмма 5 «Осуществление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комиссариаты»</t>
  </si>
  <si>
    <t>Подпрограмма 5   «Осуществление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комиссариаты»</t>
  </si>
  <si>
    <t>Подпрограмма 3   «Обеспечение рационального и безопасного природопользования в МО Красноуфимский округ»</t>
  </si>
  <si>
    <t>Подпрограмма 3  «Обеспечение рационального и безопасного природопользования в МО Красноуфимский округ»</t>
  </si>
  <si>
    <t>Подпрограмма 4  «Обеспечение безопасности на опасных объектах МО Красноуфимский округ»</t>
  </si>
  <si>
    <t>Подпрограмма 6. «Комплексная профилактика правонарушений на территории  МО Красноуфимский округ»</t>
  </si>
  <si>
    <r>
      <rPr>
        <b/>
        <sz val="11"/>
        <color indexed="8"/>
        <rFont val="Calibri"/>
        <family val="2"/>
        <charset val="204"/>
      </rPr>
      <t xml:space="preserve"> Целевой показатель 43.</t>
    </r>
    <r>
      <rPr>
        <sz val="11"/>
        <color theme="1"/>
        <rFont val="Calibri"/>
        <family val="2"/>
        <charset val="204"/>
        <scheme val="minor"/>
      </rPr>
      <t xml:space="preserve">                            Количество заседаний Совета по межнациональным отношениям при главе МО Красноуфимский округ</t>
    </r>
  </si>
  <si>
    <t>Подпрограмма 7. «Мероприятия по профилактике экстремизма и терроризма, а также минимизации и ликвидации последствий проявления терроризма и экстремизма на территории МО Красноуфимский округ»</t>
  </si>
  <si>
    <t xml:space="preserve">ОТЧЕТ
</t>
  </si>
  <si>
    <t>О РЕАЛИЗАЦИИ МУНИЦИПАЛЬНОЙ ПРОГРАММЫ</t>
  </si>
  <si>
    <t>Цели и задач, целевых показателей</t>
  </si>
  <si>
    <t>№ строки</t>
  </si>
  <si>
    <t>План</t>
  </si>
  <si>
    <t>Факт</t>
  </si>
  <si>
    <t>Процент выполнения</t>
  </si>
  <si>
    <t>Причины отклонения</t>
  </si>
  <si>
    <t>ВЫПОЛНЕНИЕ МЕРОПРИЯТИЙ МУНИЦИПАЛЬНОЙ ПРОГРАММЫ</t>
  </si>
  <si>
    <t>"НАИМЕНОВАНИЕ МУНИЦИПАЛЬНОЙ ПРОГРАММЫ"</t>
  </si>
  <si>
    <t>ЗА 1 полугодие 2014 (ОТЧЕТНЫЙ ПЕРИОД)</t>
  </si>
  <si>
    <t>Объем расходов на выполнение мероприятия , тыс.руб.</t>
  </si>
  <si>
    <t>факт</t>
  </si>
  <si>
    <t>Причина отклонений от плановыъ значений</t>
  </si>
  <si>
    <t>Планируется освоение во 2 полугодии 2014 г.</t>
  </si>
  <si>
    <t>остаток  планируется освоить во 2 полугодии 2014</t>
  </si>
  <si>
    <t>Планируется приобретение ранцевых огнетушителей во 2 полугодии</t>
  </si>
  <si>
    <t>2 полугодие</t>
  </si>
  <si>
    <t>Кассовые операции не проведены</t>
  </si>
  <si>
    <t>завершение мероприятий во 2 полугодии</t>
  </si>
  <si>
    <t>Заключен муниципальный контракт на отлов собак</t>
  </si>
  <si>
    <t>остаток  планируется освоить во 2 полугодии 2015</t>
  </si>
  <si>
    <t>Подпрограмма 6   «Обеспечение рационального и безопасного природопользования в МО Красноуфимский округ»</t>
  </si>
  <si>
    <t>Подпрограмма 5  «Обеспечение безопасности на опасных объектах МО Красноуфимский округ»</t>
  </si>
  <si>
    <t>Подпрограмма 7   «Осуществление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комиссариаты»</t>
  </si>
  <si>
    <t>Подпрограмма 3. «Комплексная профилактика правонарушений на территории  МО Красноуфимский округ»</t>
  </si>
  <si>
    <t>Подпрограмма 4. «Мероприятия по профилактике экстремизма и терроризма, а также минимизации и ликвидации последствий проявления терроризма и экстремизма на территории МО Красноуфимский округ»</t>
  </si>
  <si>
    <t>Мероприятие                              Осуществление первичного воинского учета на территории, где отсутствуют военные коммисариаты</t>
  </si>
  <si>
    <t>Всего по подпрограмме 3.</t>
  </si>
  <si>
    <t>Всего по подпрограмме 5,  в том числе:</t>
  </si>
  <si>
    <t>Всего по подпрограмме 7.</t>
  </si>
  <si>
    <t>1. Подготовка и поддержание в готовности органов управления, сил и средств районного звена государстенной системы предупреждения и ликвидации ЧС</t>
  </si>
  <si>
    <t>2. Обучение населения способам защиты и действиям в чрезвычайных ситуациях природного и техногенного характера</t>
  </si>
  <si>
    <t>3. Совершенствование, поддержание в готовности и эксплуатационно техническое обслуживание систем оповещения и связи населения об угрозе возникновения или возникновении ЧС</t>
  </si>
  <si>
    <t>4. Организация аварийно-восстановительных работ и других неотложных работ при ликвидации и предупреждении ЧС</t>
  </si>
  <si>
    <t>5. Обеспечение условий для организации аварийно-спасательных и других неотложных работ при ликвидации и предупреждении ЧС на территории МО Красноуфимский округ</t>
  </si>
  <si>
    <t>6. Поддержание в постоянной готовности фонда защитных сооружений ГО</t>
  </si>
  <si>
    <t>7. Приобретение средств индивидуальной защиты для администраций и сотрудников муниципальных учреждений МО Красноуфимский округ</t>
  </si>
  <si>
    <t>8. Проведение сезонных мероприятий по предупреждению чрезвычайных ситуаций на территории МО Красноуфимский округ</t>
  </si>
  <si>
    <t xml:space="preserve">9. Информирование населения в области безопасности на водных объектах
</t>
  </si>
  <si>
    <t>Мероприятие 2. Осуществление водохозяйственных мероприятий, всего
в том  числе:</t>
  </si>
  <si>
    <t>Мероприятие 1. Охрана окружающей среды в МО Красноуфимский округ,      всего                     в том числе</t>
  </si>
  <si>
    <t>Мероприятие 2                                            Восстановление пожарного водоснабжения на территории МО Красноуфимский округ</t>
  </si>
  <si>
    <t>Мероприятие  1                         Обеспечение первичных мер пожарной безопасности</t>
  </si>
  <si>
    <t>Мероприятие   1                     Комплексная профилактика правонарушений на территории  МО Красноуфимский округ.</t>
  </si>
  <si>
    <t>Мероприятие 1                                             профилактика экстремизма и терроризма, а также минимизации и ликвидации последствий проявления терроризма и экстремизма на территории МО Красноуфимский округ</t>
  </si>
  <si>
    <t>Мероприятие  1                                          Страхование гидротехнических сооружений и газопроводов</t>
  </si>
  <si>
    <t>Всего по подпрограмме 6, в том числе:</t>
  </si>
  <si>
    <t>Мероприятие 1                                                       Предупреждение и ликвидация последствий чрезвычайных ситуаций и стихийных бедствий природного, техногенного и биолого-социального характера,  гражданская оборона</t>
  </si>
  <si>
    <t>Подпрограмма 1 «Защита населения и территории МО Красноуфимский округ от чрезвычайных ситуаций природного, техногенного , биолого-социального характера,  гражданская оборона»</t>
  </si>
  <si>
    <t>Отсутствие ходатайств</t>
  </si>
  <si>
    <t>Отсутствие финансирования</t>
  </si>
  <si>
    <t>не меннее
 16</t>
  </si>
  <si>
    <t>не менее 
2000</t>
  </si>
  <si>
    <t>Выполнение мероприятий муниципальной  программы</t>
  </si>
  <si>
    <t>% исполнения</t>
  </si>
  <si>
    <t>Ф 2</t>
  </si>
  <si>
    <t>Причина отклонения от планового значения</t>
  </si>
  <si>
    <t>Отсутствие ходатайств на финансирование от ДПО</t>
  </si>
  <si>
    <t xml:space="preserve"> "Обеспечение  безопасности на территории МО Красноуфимский округ до 2024 года" за 2018 год </t>
  </si>
  <si>
    <t>Всего по подпрограмме 4</t>
  </si>
  <si>
    <t>"Обеспечение  безопасностина территории МО Красноуфимский округ до 2024 года"</t>
  </si>
  <si>
    <t>не менее 15</t>
  </si>
  <si>
    <t>не менее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</si>
</sst>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#,##0.00"/>
    <numFmt numFmtId="165" formatCode="0.0"/>
    <numFmt numFmtId="166" formatCode="#,##0.000"/>
    <numFmt numFmtId="167" formatCode="0.00;[Red]0.00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9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7.5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</font>
    <font>
      <sz val="9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justify"/>
    </xf>
    <xf numFmtId="0" fontId="0" fillId="0" borderId="1" xfId="0" applyBorder="1" applyAlignment="1">
      <alignment vertical="justify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10" fillId="0" borderId="0" xfId="0" applyFont="1"/>
    <xf numFmtId="0" fontId="4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/>
    </xf>
    <xf numFmtId="4" fontId="6" fillId="0" borderId="1" xfId="0" applyNumberFormat="1" applyFont="1" applyBorder="1" applyAlignment="1" applyProtection="1">
      <alignment vertical="center"/>
      <protection locked="0"/>
    </xf>
    <xf numFmtId="4" fontId="5" fillId="0" borderId="1" xfId="0" applyNumberFormat="1" applyFont="1" applyBorder="1" applyAlignment="1" applyProtection="1">
      <alignment vertical="center"/>
      <protection locked="0"/>
    </xf>
    <xf numFmtId="164" fontId="6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Font="1" applyFill="1" applyBorder="1" applyAlignment="1">
      <alignment horizontal="right"/>
    </xf>
    <xf numFmtId="164" fontId="5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left" vertical="top"/>
    </xf>
    <xf numFmtId="0" fontId="0" fillId="2" borderId="1" xfId="0" applyNumberForma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NumberFormat="1" applyFill="1" applyBorder="1" applyAlignment="1">
      <alignment vertical="top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164" fontId="6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166" fontId="5" fillId="0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19" fillId="0" borderId="1" xfId="0" applyFont="1" applyBorder="1" applyAlignment="1">
      <alignment horizontal="center" vertical="top" wrapText="1"/>
    </xf>
    <xf numFmtId="164" fontId="20" fillId="0" borderId="1" xfId="0" applyNumberFormat="1" applyFont="1" applyFill="1" applyBorder="1" applyAlignment="1">
      <alignment horizontal="right" vertical="center"/>
    </xf>
    <xf numFmtId="164" fontId="20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 wrapText="1"/>
    </xf>
    <xf numFmtId="4" fontId="21" fillId="0" borderId="1" xfId="0" applyNumberFormat="1" applyFont="1" applyFill="1" applyBorder="1" applyAlignment="1" applyProtection="1">
      <alignment vertical="center"/>
      <protection locked="0"/>
    </xf>
    <xf numFmtId="4" fontId="3" fillId="0" borderId="1" xfId="0" applyNumberFormat="1" applyFont="1" applyFill="1" applyBorder="1" applyAlignment="1" applyProtection="1">
      <alignment vertical="center"/>
      <protection locked="0"/>
    </xf>
    <xf numFmtId="4" fontId="2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167" fontId="3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4" fontId="6" fillId="0" borderId="1" xfId="0" applyNumberFormat="1" applyFont="1" applyFill="1" applyBorder="1" applyAlignment="1" applyProtection="1">
      <alignment vertical="center"/>
      <protection locked="0"/>
    </xf>
    <xf numFmtId="167" fontId="5" fillId="0" borderId="1" xfId="0" applyNumberFormat="1" applyFont="1" applyFill="1" applyBorder="1" applyAlignment="1">
      <alignment horizontal="right" vertical="center"/>
    </xf>
    <xf numFmtId="164" fontId="18" fillId="0" borderId="1" xfId="0" applyNumberFormat="1" applyFont="1" applyFill="1" applyBorder="1" applyAlignment="1">
      <alignment horizontal="right" vertical="center"/>
    </xf>
    <xf numFmtId="164" fontId="18" fillId="0" borderId="1" xfId="0" applyNumberFormat="1" applyFont="1" applyFill="1" applyBorder="1" applyAlignment="1">
      <alignment horizontal="right"/>
    </xf>
    <xf numFmtId="164" fontId="21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justify"/>
    </xf>
    <xf numFmtId="0" fontId="0" fillId="0" borderId="1" xfId="0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justify"/>
    </xf>
    <xf numFmtId="0" fontId="22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NumberFormat="1" applyFont="1" applyBorder="1" applyAlignment="1">
      <alignment horizontal="center" vertical="justify"/>
    </xf>
    <xf numFmtId="165" fontId="1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5" borderId="1" xfId="0" applyNumberFormat="1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3" borderId="1" xfId="0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justify" wrapText="1"/>
    </xf>
    <xf numFmtId="0" fontId="1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4" fontId="16" fillId="4" borderId="4" xfId="0" applyNumberFormat="1" applyFont="1" applyFill="1" applyBorder="1" applyAlignment="1">
      <alignment horizontal="center" wrapText="1"/>
    </xf>
    <xf numFmtId="4" fontId="16" fillId="4" borderId="5" xfId="0" applyNumberFormat="1" applyFont="1" applyFill="1" applyBorder="1" applyAlignment="1">
      <alignment horizontal="center" wrapText="1"/>
    </xf>
    <xf numFmtId="4" fontId="16" fillId="4" borderId="2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horizontal="center" wrapText="1"/>
    </xf>
    <xf numFmtId="4" fontId="6" fillId="4" borderId="5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topLeftCell="A38" zoomScale="118" zoomScaleNormal="118" workbookViewId="0">
      <selection activeCell="F39" sqref="F39"/>
    </sheetView>
  </sheetViews>
  <sheetFormatPr defaultRowHeight="15" x14ac:dyDescent="0.25"/>
  <cols>
    <col min="1" max="1" width="7.7109375" customWidth="1"/>
    <col min="2" max="2" width="35.140625" customWidth="1"/>
    <col min="3" max="3" width="12" customWidth="1"/>
    <col min="4" max="4" width="9" customWidth="1"/>
    <col min="5" max="5" width="9.42578125" customWidth="1"/>
    <col min="6" max="6" width="20.5703125" customWidth="1"/>
    <col min="7" max="7" width="22.85546875" customWidth="1"/>
  </cols>
  <sheetData>
    <row r="1" spans="1:7" ht="15" hidden="1" customHeight="1" x14ac:dyDescent="0.25">
      <c r="A1" s="62" t="s">
        <v>185</v>
      </c>
      <c r="B1" s="7"/>
      <c r="C1" s="7"/>
      <c r="D1" s="7"/>
      <c r="E1" s="7"/>
      <c r="F1" s="14"/>
    </row>
    <row r="2" spans="1:7" ht="15" hidden="1" customHeight="1" x14ac:dyDescent="0.25">
      <c r="A2" s="62" t="s">
        <v>186</v>
      </c>
      <c r="B2" s="7"/>
      <c r="C2" s="7"/>
      <c r="D2" s="7"/>
      <c r="E2" s="7"/>
      <c r="F2" s="14"/>
    </row>
    <row r="3" spans="1:7" ht="15" hidden="1" customHeight="1" x14ac:dyDescent="0.25">
      <c r="A3" s="62" t="s">
        <v>187</v>
      </c>
      <c r="B3" s="7"/>
      <c r="C3" s="7"/>
      <c r="D3" s="7"/>
      <c r="E3" s="7"/>
      <c r="F3" s="14"/>
    </row>
    <row r="4" spans="1:7" ht="15" hidden="1" customHeight="1" x14ac:dyDescent="0.25">
      <c r="A4" s="63"/>
      <c r="B4" s="7"/>
      <c r="C4" s="7"/>
      <c r="D4" s="7"/>
      <c r="E4" s="7"/>
      <c r="F4" s="14"/>
    </row>
    <row r="5" spans="1:7" hidden="1" x14ac:dyDescent="0.25">
      <c r="A5" s="7"/>
      <c r="B5" s="7"/>
      <c r="C5" s="7"/>
      <c r="D5" s="7"/>
      <c r="E5" s="7"/>
      <c r="F5" s="14"/>
    </row>
    <row r="6" spans="1:7" ht="15.75" customHeight="1" x14ac:dyDescent="0.25">
      <c r="A6" s="58"/>
      <c r="B6" s="109" t="s">
        <v>177</v>
      </c>
      <c r="C6" s="110"/>
      <c r="D6" s="110"/>
      <c r="E6" s="110"/>
      <c r="F6" s="110"/>
    </row>
    <row r="7" spans="1:7" ht="15" customHeight="1" x14ac:dyDescent="0.25">
      <c r="A7" s="115" t="s">
        <v>178</v>
      </c>
      <c r="B7" s="115"/>
      <c r="C7" s="115"/>
      <c r="D7" s="115"/>
      <c r="E7" s="115"/>
      <c r="F7" s="115"/>
    </row>
    <row r="8" spans="1:7" ht="15.75" x14ac:dyDescent="0.25">
      <c r="A8" s="11"/>
      <c r="B8" s="111" t="s">
        <v>238</v>
      </c>
      <c r="C8" s="111"/>
      <c r="D8" s="111"/>
      <c r="E8" s="111"/>
      <c r="F8" s="111"/>
    </row>
    <row r="9" spans="1:7" ht="15" customHeight="1" x14ac:dyDescent="0.25">
      <c r="A9" s="112" t="s">
        <v>180</v>
      </c>
      <c r="B9" s="112" t="s">
        <v>179</v>
      </c>
      <c r="C9" s="112" t="s">
        <v>8</v>
      </c>
      <c r="D9" s="116" t="s">
        <v>9</v>
      </c>
      <c r="E9" s="117"/>
      <c r="F9" s="113" t="s">
        <v>183</v>
      </c>
      <c r="G9" s="113" t="s">
        <v>184</v>
      </c>
    </row>
    <row r="10" spans="1:7" x14ac:dyDescent="0.25">
      <c r="A10" s="112"/>
      <c r="B10" s="112"/>
      <c r="C10" s="112"/>
      <c r="D10" s="12" t="s">
        <v>181</v>
      </c>
      <c r="E10" s="12" t="s">
        <v>182</v>
      </c>
      <c r="F10" s="114"/>
      <c r="G10" s="114"/>
    </row>
    <row r="11" spans="1:7" ht="15" customHeight="1" x14ac:dyDescent="0.25">
      <c r="A11" s="18">
        <v>1</v>
      </c>
      <c r="B11" s="105" t="s">
        <v>163</v>
      </c>
      <c r="C11" s="105"/>
      <c r="D11" s="105"/>
      <c r="E11" s="105"/>
      <c r="F11" s="105"/>
      <c r="G11" s="105"/>
    </row>
    <row r="12" spans="1:7" ht="15" customHeight="1" x14ac:dyDescent="0.25">
      <c r="A12" s="18">
        <v>2</v>
      </c>
      <c r="B12" s="106" t="s">
        <v>113</v>
      </c>
      <c r="C12" s="106"/>
      <c r="D12" s="106"/>
      <c r="E12" s="106"/>
      <c r="F12" s="106"/>
      <c r="G12" s="106"/>
    </row>
    <row r="13" spans="1:7" ht="15" customHeight="1" x14ac:dyDescent="0.25">
      <c r="A13" s="18">
        <v>3</v>
      </c>
      <c r="B13" s="107" t="s">
        <v>30</v>
      </c>
      <c r="C13" s="107"/>
      <c r="D13" s="107"/>
      <c r="E13" s="107"/>
      <c r="F13" s="107"/>
      <c r="G13" s="107"/>
    </row>
    <row r="14" spans="1:7" ht="75" x14ac:dyDescent="0.25">
      <c r="A14" s="18">
        <v>4</v>
      </c>
      <c r="B14" s="59" t="s">
        <v>116</v>
      </c>
      <c r="C14" s="12" t="s">
        <v>14</v>
      </c>
      <c r="D14" s="95">
        <v>50</v>
      </c>
      <c r="E14" s="95">
        <v>50</v>
      </c>
      <c r="F14" s="98">
        <v>100</v>
      </c>
      <c r="G14" s="1"/>
    </row>
    <row r="15" spans="1:7" ht="78.75" customHeight="1" x14ac:dyDescent="0.25">
      <c r="A15" s="18">
        <v>5</v>
      </c>
      <c r="B15" s="59" t="s">
        <v>117</v>
      </c>
      <c r="C15" s="12" t="s">
        <v>15</v>
      </c>
      <c r="D15" s="95">
        <v>11</v>
      </c>
      <c r="E15" s="95">
        <v>11</v>
      </c>
      <c r="F15" s="98">
        <v>100</v>
      </c>
      <c r="G15" s="1"/>
    </row>
    <row r="16" spans="1:7" ht="15" customHeight="1" x14ac:dyDescent="0.25">
      <c r="A16" s="21">
        <v>6</v>
      </c>
      <c r="B16" s="107" t="s">
        <v>16</v>
      </c>
      <c r="C16" s="107"/>
      <c r="D16" s="107"/>
      <c r="E16" s="107"/>
      <c r="F16" s="107"/>
      <c r="G16" s="107"/>
    </row>
    <row r="17" spans="1:7" ht="75" x14ac:dyDescent="0.25">
      <c r="A17" s="21">
        <v>7</v>
      </c>
      <c r="B17" s="59" t="s">
        <v>118</v>
      </c>
      <c r="C17" s="12" t="s">
        <v>17</v>
      </c>
      <c r="D17" s="21">
        <v>3.4</v>
      </c>
      <c r="E17" s="21">
        <v>3.4</v>
      </c>
      <c r="F17" s="98">
        <v>100</v>
      </c>
      <c r="G17" s="1"/>
    </row>
    <row r="18" spans="1:7" ht="15" customHeight="1" x14ac:dyDescent="0.25">
      <c r="A18" s="18">
        <v>8</v>
      </c>
      <c r="B18" s="107" t="s">
        <v>34</v>
      </c>
      <c r="C18" s="107"/>
      <c r="D18" s="107"/>
      <c r="E18" s="107"/>
      <c r="F18" s="107"/>
      <c r="G18" s="107"/>
    </row>
    <row r="19" spans="1:7" ht="75" x14ac:dyDescent="0.25">
      <c r="A19" s="21">
        <v>9</v>
      </c>
      <c r="B19" s="59" t="s">
        <v>119</v>
      </c>
      <c r="C19" s="12" t="s">
        <v>85</v>
      </c>
      <c r="D19" s="21">
        <v>3</v>
      </c>
      <c r="E19" s="21">
        <v>4</v>
      </c>
      <c r="F19" s="103">
        <f>E19*100/D19</f>
        <v>133.33333333333334</v>
      </c>
      <c r="G19" s="1"/>
    </row>
    <row r="20" spans="1:7" ht="15" customHeight="1" x14ac:dyDescent="0.25">
      <c r="A20" s="21">
        <v>10</v>
      </c>
      <c r="B20" s="107" t="s">
        <v>35</v>
      </c>
      <c r="C20" s="107"/>
      <c r="D20" s="107"/>
      <c r="E20" s="107"/>
      <c r="F20" s="107"/>
      <c r="G20" s="107"/>
    </row>
    <row r="21" spans="1:7" ht="92.25" customHeight="1" x14ac:dyDescent="0.25">
      <c r="A21" s="21">
        <v>11</v>
      </c>
      <c r="B21" s="59" t="s">
        <v>120</v>
      </c>
      <c r="C21" s="12" t="s">
        <v>14</v>
      </c>
      <c r="D21" s="21">
        <v>6</v>
      </c>
      <c r="E21" s="21">
        <v>6</v>
      </c>
      <c r="F21" s="103">
        <f>E21*100/D21</f>
        <v>100</v>
      </c>
      <c r="G21" s="1"/>
    </row>
    <row r="22" spans="1:7" ht="15" customHeight="1" x14ac:dyDescent="0.25">
      <c r="A22" s="21">
        <v>12</v>
      </c>
      <c r="B22" s="105" t="s">
        <v>114</v>
      </c>
      <c r="C22" s="105"/>
      <c r="D22" s="105"/>
      <c r="E22" s="105"/>
      <c r="F22" s="105"/>
      <c r="G22" s="105"/>
    </row>
    <row r="23" spans="1:7" ht="15" customHeight="1" x14ac:dyDescent="0.25">
      <c r="A23" s="21">
        <v>13</v>
      </c>
      <c r="B23" s="125" t="s">
        <v>18</v>
      </c>
      <c r="C23" s="125"/>
      <c r="D23" s="125"/>
      <c r="E23" s="125"/>
      <c r="F23" s="125"/>
      <c r="G23" s="125"/>
    </row>
    <row r="24" spans="1:7" ht="15" customHeight="1" x14ac:dyDescent="0.25">
      <c r="A24" s="21">
        <v>14</v>
      </c>
      <c r="B24" s="107" t="s">
        <v>36</v>
      </c>
      <c r="C24" s="107"/>
      <c r="D24" s="107"/>
      <c r="E24" s="107"/>
      <c r="F24" s="107"/>
      <c r="G24" s="107"/>
    </row>
    <row r="25" spans="1:7" ht="75" x14ac:dyDescent="0.25">
      <c r="A25" s="21">
        <v>15</v>
      </c>
      <c r="B25" s="59" t="s">
        <v>121</v>
      </c>
      <c r="C25" s="13" t="s">
        <v>47</v>
      </c>
      <c r="D25" s="21">
        <v>35</v>
      </c>
      <c r="E25" s="21">
        <v>35</v>
      </c>
      <c r="F25" s="103">
        <f>E25*100/D25</f>
        <v>100</v>
      </c>
      <c r="G25" s="20" t="s">
        <v>235</v>
      </c>
    </row>
    <row r="26" spans="1:7" ht="75" x14ac:dyDescent="0.25">
      <c r="A26" s="21">
        <v>16</v>
      </c>
      <c r="B26" s="59" t="s">
        <v>122</v>
      </c>
      <c r="C26" s="13" t="s">
        <v>19</v>
      </c>
      <c r="D26" s="21">
        <v>0</v>
      </c>
      <c r="E26" s="21">
        <v>0</v>
      </c>
      <c r="F26" s="98">
        <v>0</v>
      </c>
      <c r="G26" s="76" t="s">
        <v>227</v>
      </c>
    </row>
    <row r="27" spans="1:7" ht="15" customHeight="1" x14ac:dyDescent="0.25">
      <c r="A27" s="21">
        <v>17</v>
      </c>
      <c r="B27" s="107" t="s">
        <v>20</v>
      </c>
      <c r="C27" s="107"/>
      <c r="D27" s="107"/>
      <c r="E27" s="107"/>
      <c r="F27" s="107"/>
      <c r="G27" s="107"/>
    </row>
    <row r="28" spans="1:7" ht="75" x14ac:dyDescent="0.25">
      <c r="A28" s="21">
        <v>18</v>
      </c>
      <c r="B28" s="59" t="s">
        <v>123</v>
      </c>
      <c r="C28" s="12" t="s">
        <v>17</v>
      </c>
      <c r="D28" s="21">
        <v>14</v>
      </c>
      <c r="E28" s="21">
        <v>14</v>
      </c>
      <c r="F28" s="103">
        <f>E28*100/D28</f>
        <v>100</v>
      </c>
      <c r="G28" s="1"/>
    </row>
    <row r="29" spans="1:7" ht="15" customHeight="1" x14ac:dyDescent="0.25">
      <c r="A29" s="21">
        <v>19</v>
      </c>
      <c r="B29" s="107" t="s">
        <v>21</v>
      </c>
      <c r="C29" s="107"/>
      <c r="D29" s="107"/>
      <c r="E29" s="107"/>
      <c r="F29" s="107"/>
      <c r="G29" s="107"/>
    </row>
    <row r="30" spans="1:7" ht="45" x14ac:dyDescent="0.25">
      <c r="A30" s="21">
        <v>20</v>
      </c>
      <c r="B30" s="59" t="s">
        <v>124</v>
      </c>
      <c r="C30" s="12" t="s">
        <v>47</v>
      </c>
      <c r="D30" s="21">
        <v>90</v>
      </c>
      <c r="E30" s="21">
        <v>88</v>
      </c>
      <c r="F30" s="103">
        <f>E30*100/D30</f>
        <v>97.777777777777771</v>
      </c>
      <c r="G30" s="20"/>
    </row>
    <row r="31" spans="1:7" ht="15" customHeight="1" x14ac:dyDescent="0.25">
      <c r="A31" s="21">
        <v>21</v>
      </c>
      <c r="B31" s="107" t="s">
        <v>28</v>
      </c>
      <c r="C31" s="107"/>
      <c r="D31" s="107"/>
      <c r="E31" s="107"/>
      <c r="F31" s="107"/>
      <c r="G31" s="107"/>
    </row>
    <row r="32" spans="1:7" ht="45" x14ac:dyDescent="0.25">
      <c r="A32" s="21">
        <v>22</v>
      </c>
      <c r="B32" s="59" t="s">
        <v>125</v>
      </c>
      <c r="C32" s="12" t="s">
        <v>14</v>
      </c>
      <c r="D32" s="21">
        <v>100</v>
      </c>
      <c r="E32" s="21">
        <v>100</v>
      </c>
      <c r="F32" s="98">
        <v>100</v>
      </c>
      <c r="G32" s="1"/>
    </row>
    <row r="33" spans="1:7" ht="15" customHeight="1" x14ac:dyDescent="0.25">
      <c r="A33" s="21">
        <v>23</v>
      </c>
      <c r="B33" s="107" t="s">
        <v>29</v>
      </c>
      <c r="C33" s="107"/>
      <c r="D33" s="107"/>
      <c r="E33" s="107"/>
      <c r="F33" s="107"/>
      <c r="G33" s="107"/>
    </row>
    <row r="34" spans="1:7" ht="45" x14ac:dyDescent="0.25">
      <c r="A34" s="21">
        <v>24</v>
      </c>
      <c r="B34" s="59" t="s">
        <v>126</v>
      </c>
      <c r="C34" s="12" t="s">
        <v>14</v>
      </c>
      <c r="D34" s="21">
        <v>10</v>
      </c>
      <c r="E34" s="21">
        <v>10</v>
      </c>
      <c r="F34" s="98">
        <f>E34*100/D34</f>
        <v>100</v>
      </c>
      <c r="G34" s="1"/>
    </row>
    <row r="35" spans="1:7" ht="15" customHeight="1" x14ac:dyDescent="0.25">
      <c r="A35" s="22">
        <v>25</v>
      </c>
      <c r="B35" s="123" t="s">
        <v>172</v>
      </c>
      <c r="C35" s="123"/>
      <c r="D35" s="123"/>
      <c r="E35" s="123"/>
      <c r="F35" s="123"/>
      <c r="G35" s="123"/>
    </row>
    <row r="36" spans="1:7" ht="30" customHeight="1" x14ac:dyDescent="0.25">
      <c r="A36" s="23">
        <v>26</v>
      </c>
      <c r="B36" s="119" t="s">
        <v>65</v>
      </c>
      <c r="C36" s="119"/>
      <c r="D36" s="119"/>
      <c r="E36" s="119"/>
      <c r="F36" s="119"/>
      <c r="G36" s="119"/>
    </row>
    <row r="37" spans="1:7" ht="15" customHeight="1" x14ac:dyDescent="0.25">
      <c r="A37" s="23">
        <v>27</v>
      </c>
      <c r="B37" s="118" t="s">
        <v>49</v>
      </c>
      <c r="C37" s="118"/>
      <c r="D37" s="118"/>
      <c r="E37" s="118"/>
      <c r="F37" s="118"/>
      <c r="G37" s="118"/>
    </row>
    <row r="38" spans="1:7" ht="60" x14ac:dyDescent="0.25">
      <c r="A38" s="23">
        <v>28</v>
      </c>
      <c r="B38" s="60" t="s">
        <v>127</v>
      </c>
      <c r="C38" s="2" t="s">
        <v>46</v>
      </c>
      <c r="D38" s="102">
        <v>0</v>
      </c>
      <c r="E38" s="102">
        <v>0</v>
      </c>
      <c r="F38" s="98">
        <v>100</v>
      </c>
      <c r="G38" s="1"/>
    </row>
    <row r="39" spans="1:7" ht="90" x14ac:dyDescent="0.25">
      <c r="A39" s="23">
        <v>29</v>
      </c>
      <c r="B39" s="60" t="s">
        <v>128</v>
      </c>
      <c r="C39" s="2" t="s">
        <v>47</v>
      </c>
      <c r="D39" s="102">
        <v>0</v>
      </c>
      <c r="E39" s="102">
        <v>0</v>
      </c>
      <c r="F39" s="102">
        <v>0</v>
      </c>
      <c r="G39" s="20"/>
    </row>
    <row r="40" spans="1:7" ht="90" x14ac:dyDescent="0.25">
      <c r="A40" s="23">
        <v>30</v>
      </c>
      <c r="B40" s="60" t="s">
        <v>129</v>
      </c>
      <c r="C40" s="2" t="s">
        <v>47</v>
      </c>
      <c r="D40" s="102" t="s">
        <v>239</v>
      </c>
      <c r="E40" s="102">
        <v>15</v>
      </c>
      <c r="F40" s="98">
        <v>100</v>
      </c>
      <c r="G40" s="20"/>
    </row>
    <row r="41" spans="1:7" ht="15" customHeight="1" x14ac:dyDescent="0.25">
      <c r="A41" s="23">
        <v>31</v>
      </c>
      <c r="B41" s="118" t="s">
        <v>48</v>
      </c>
      <c r="C41" s="118"/>
      <c r="D41" s="118"/>
      <c r="E41" s="118"/>
      <c r="F41" s="118"/>
      <c r="G41" s="118"/>
    </row>
    <row r="42" spans="1:7" ht="60" x14ac:dyDescent="0.25">
      <c r="A42" s="23">
        <v>32</v>
      </c>
      <c r="B42" s="60" t="s">
        <v>130</v>
      </c>
      <c r="C42" s="2" t="s">
        <v>50</v>
      </c>
      <c r="D42" s="102" t="s">
        <v>240</v>
      </c>
      <c r="E42" s="102">
        <v>10</v>
      </c>
      <c r="F42" s="98">
        <v>100</v>
      </c>
      <c r="G42" s="1"/>
    </row>
    <row r="43" spans="1:7" ht="45" x14ac:dyDescent="0.25">
      <c r="A43" s="23">
        <v>33</v>
      </c>
      <c r="B43" s="60" t="s">
        <v>131</v>
      </c>
      <c r="C43" s="2" t="s">
        <v>47</v>
      </c>
      <c r="D43" s="102">
        <v>0</v>
      </c>
      <c r="E43" s="102">
        <v>0</v>
      </c>
      <c r="F43" s="98">
        <v>100</v>
      </c>
      <c r="G43" s="1"/>
    </row>
    <row r="44" spans="1:7" ht="27.75" customHeight="1" x14ac:dyDescent="0.25">
      <c r="A44" s="23">
        <v>34</v>
      </c>
      <c r="B44" s="122" t="s">
        <v>51</v>
      </c>
      <c r="C44" s="122"/>
      <c r="D44" s="122"/>
      <c r="E44" s="122"/>
      <c r="F44" s="122"/>
      <c r="G44" s="122"/>
    </row>
    <row r="45" spans="1:7" ht="29.25" customHeight="1" x14ac:dyDescent="0.25">
      <c r="A45" s="24">
        <v>35</v>
      </c>
      <c r="B45" s="118" t="s">
        <v>64</v>
      </c>
      <c r="C45" s="118"/>
      <c r="D45" s="118"/>
      <c r="E45" s="118"/>
      <c r="F45" s="118"/>
      <c r="G45" s="118"/>
    </row>
    <row r="46" spans="1:7" ht="90" x14ac:dyDescent="0.25">
      <c r="A46" s="24">
        <v>36</v>
      </c>
      <c r="B46" s="56" t="s">
        <v>132</v>
      </c>
      <c r="C46" s="3" t="s">
        <v>47</v>
      </c>
      <c r="D46" s="99">
        <v>16.100000000000001</v>
      </c>
      <c r="E46" s="99">
        <v>16.100000000000001</v>
      </c>
      <c r="F46" s="98">
        <v>100</v>
      </c>
      <c r="G46" s="1"/>
    </row>
    <row r="47" spans="1:7" ht="75" x14ac:dyDescent="0.25">
      <c r="A47" s="24">
        <v>37</v>
      </c>
      <c r="B47" s="56" t="s">
        <v>133</v>
      </c>
      <c r="C47" s="3" t="s">
        <v>47</v>
      </c>
      <c r="D47" s="99">
        <v>21.4</v>
      </c>
      <c r="E47" s="99">
        <v>21.4</v>
      </c>
      <c r="F47" s="98">
        <v>100</v>
      </c>
      <c r="G47" s="1"/>
    </row>
    <row r="48" spans="1:7" ht="60" x14ac:dyDescent="0.25">
      <c r="A48" s="24">
        <v>38</v>
      </c>
      <c r="B48" s="56" t="s">
        <v>134</v>
      </c>
      <c r="C48" s="3" t="s">
        <v>46</v>
      </c>
      <c r="D48" s="99">
        <v>0</v>
      </c>
      <c r="E48" s="99">
        <v>0</v>
      </c>
      <c r="F48" s="95">
        <v>100</v>
      </c>
      <c r="G48" s="1"/>
    </row>
    <row r="49" spans="1:7" ht="15" customHeight="1" x14ac:dyDescent="0.25">
      <c r="A49" s="24">
        <v>39</v>
      </c>
      <c r="B49" s="123" t="s">
        <v>173</v>
      </c>
      <c r="C49" s="123"/>
      <c r="D49" s="123"/>
      <c r="E49" s="123"/>
      <c r="F49" s="123"/>
      <c r="G49" s="123"/>
    </row>
    <row r="50" spans="1:7" ht="15" customHeight="1" x14ac:dyDescent="0.25">
      <c r="A50" s="24">
        <v>40</v>
      </c>
      <c r="B50" s="122" t="s">
        <v>76</v>
      </c>
      <c r="C50" s="122"/>
      <c r="D50" s="122"/>
      <c r="E50" s="122"/>
      <c r="F50" s="122"/>
      <c r="G50" s="122"/>
    </row>
    <row r="51" spans="1:7" ht="15" customHeight="1" x14ac:dyDescent="0.25">
      <c r="A51" s="24">
        <v>41</v>
      </c>
      <c r="B51" s="121" t="s">
        <v>77</v>
      </c>
      <c r="C51" s="121"/>
      <c r="D51" s="121"/>
      <c r="E51" s="121"/>
      <c r="F51" s="121"/>
      <c r="G51" s="121"/>
    </row>
    <row r="52" spans="1:7" ht="45" x14ac:dyDescent="0.25">
      <c r="A52" s="24">
        <v>42</v>
      </c>
      <c r="B52" s="56" t="s">
        <v>136</v>
      </c>
      <c r="C52" s="3" t="s">
        <v>46</v>
      </c>
      <c r="D52" s="99">
        <v>0</v>
      </c>
      <c r="E52" s="99">
        <v>0</v>
      </c>
      <c r="F52" s="95">
        <v>100</v>
      </c>
      <c r="G52" s="1"/>
    </row>
    <row r="53" spans="1:7" ht="60" x14ac:dyDescent="0.25">
      <c r="A53" s="24">
        <v>43</v>
      </c>
      <c r="B53" s="56" t="s">
        <v>135</v>
      </c>
      <c r="C53" s="3" t="s">
        <v>47</v>
      </c>
      <c r="D53" s="99">
        <v>100</v>
      </c>
      <c r="E53" s="99">
        <v>100</v>
      </c>
      <c r="F53" s="98">
        <v>100</v>
      </c>
      <c r="G53" s="1"/>
    </row>
    <row r="54" spans="1:7" ht="15" customHeight="1" x14ac:dyDescent="0.25">
      <c r="A54" s="32">
        <v>44</v>
      </c>
      <c r="B54" s="127" t="s">
        <v>169</v>
      </c>
      <c r="C54" s="127"/>
      <c r="D54" s="127"/>
      <c r="E54" s="127"/>
      <c r="F54" s="127"/>
      <c r="G54" s="127"/>
    </row>
    <row r="55" spans="1:7" ht="15" customHeight="1" x14ac:dyDescent="0.25">
      <c r="A55" s="23">
        <v>45</v>
      </c>
      <c r="B55" s="108" t="s">
        <v>115</v>
      </c>
      <c r="C55" s="108"/>
      <c r="D55" s="108"/>
      <c r="E55" s="108"/>
      <c r="F55" s="108"/>
      <c r="G55" s="108"/>
    </row>
    <row r="56" spans="1:7" ht="15" customHeight="1" x14ac:dyDescent="0.25">
      <c r="A56" s="23">
        <v>46</v>
      </c>
      <c r="B56" s="126" t="s">
        <v>165</v>
      </c>
      <c r="C56" s="126"/>
      <c r="D56" s="126"/>
      <c r="E56" s="126"/>
      <c r="F56" s="126"/>
      <c r="G56" s="126"/>
    </row>
    <row r="57" spans="1:7" ht="120" x14ac:dyDescent="0.25">
      <c r="A57" s="23">
        <v>47</v>
      </c>
      <c r="B57" s="61" t="s">
        <v>137</v>
      </c>
      <c r="C57" s="3" t="s">
        <v>47</v>
      </c>
      <c r="D57" s="99">
        <v>100</v>
      </c>
      <c r="E57" s="99">
        <v>100</v>
      </c>
      <c r="F57" s="98">
        <v>100</v>
      </c>
      <c r="G57" s="1"/>
    </row>
    <row r="58" spans="1:7" ht="60" x14ac:dyDescent="0.25">
      <c r="A58" s="23">
        <v>48</v>
      </c>
      <c r="B58" s="61" t="s">
        <v>138</v>
      </c>
      <c r="C58" s="3" t="s">
        <v>47</v>
      </c>
      <c r="D58" s="99">
        <v>100</v>
      </c>
      <c r="E58" s="99">
        <v>100</v>
      </c>
      <c r="F58" s="98">
        <v>100</v>
      </c>
      <c r="G58" s="1"/>
    </row>
    <row r="59" spans="1:7" ht="15" customHeight="1" x14ac:dyDescent="0.25">
      <c r="A59" s="23">
        <v>49</v>
      </c>
      <c r="B59" s="124" t="s">
        <v>164</v>
      </c>
      <c r="C59" s="124"/>
      <c r="D59" s="124"/>
      <c r="E59" s="124"/>
      <c r="F59" s="124"/>
      <c r="G59" s="124"/>
    </row>
    <row r="60" spans="1:7" ht="15" customHeight="1" x14ac:dyDescent="0.25">
      <c r="A60" s="23">
        <v>50</v>
      </c>
      <c r="B60" s="108" t="s">
        <v>166</v>
      </c>
      <c r="C60" s="108"/>
      <c r="D60" s="108"/>
      <c r="E60" s="108"/>
      <c r="F60" s="108"/>
      <c r="G60" s="108"/>
    </row>
    <row r="61" spans="1:7" ht="23.25" customHeight="1" x14ac:dyDescent="0.25">
      <c r="A61" s="23">
        <v>51</v>
      </c>
      <c r="B61" s="120" t="s">
        <v>83</v>
      </c>
      <c r="C61" s="120"/>
      <c r="D61" s="120"/>
      <c r="E61" s="120"/>
      <c r="F61" s="120"/>
      <c r="G61" s="120"/>
    </row>
    <row r="62" spans="1:7" ht="90" x14ac:dyDescent="0.25">
      <c r="A62" s="23">
        <v>52</v>
      </c>
      <c r="B62" s="56" t="s">
        <v>139</v>
      </c>
      <c r="C62" s="3" t="s">
        <v>84</v>
      </c>
      <c r="D62" s="96">
        <v>4</v>
      </c>
      <c r="E62" s="96">
        <v>4</v>
      </c>
      <c r="F62" s="98">
        <v>100</v>
      </c>
      <c r="G62" s="1"/>
    </row>
    <row r="63" spans="1:7" ht="75" x14ac:dyDescent="0.25">
      <c r="A63" s="23">
        <v>53</v>
      </c>
      <c r="B63" s="56" t="s">
        <v>140</v>
      </c>
      <c r="C63" s="3" t="s">
        <v>85</v>
      </c>
      <c r="D63" s="77" t="s">
        <v>229</v>
      </c>
      <c r="E63" s="77" t="s">
        <v>229</v>
      </c>
      <c r="F63" s="98">
        <v>100</v>
      </c>
      <c r="G63" s="1"/>
    </row>
    <row r="64" spans="1:7" ht="90" x14ac:dyDescent="0.25">
      <c r="A64" s="23">
        <v>54</v>
      </c>
      <c r="B64" s="56" t="s">
        <v>141</v>
      </c>
      <c r="C64" s="3" t="s">
        <v>84</v>
      </c>
      <c r="D64" s="96">
        <v>4</v>
      </c>
      <c r="E64" s="96">
        <v>4</v>
      </c>
      <c r="F64" s="98">
        <v>100</v>
      </c>
      <c r="G64" s="1"/>
    </row>
    <row r="65" spans="1:7" ht="60" x14ac:dyDescent="0.25">
      <c r="A65" s="23">
        <v>55</v>
      </c>
      <c r="B65" s="56" t="s">
        <v>142</v>
      </c>
      <c r="C65" s="19" t="s">
        <v>86</v>
      </c>
      <c r="D65" s="97" t="s">
        <v>87</v>
      </c>
      <c r="E65" s="97" t="s">
        <v>87</v>
      </c>
      <c r="F65" s="98">
        <v>100</v>
      </c>
      <c r="G65" s="1"/>
    </row>
    <row r="66" spans="1:7" ht="32.25" customHeight="1" x14ac:dyDescent="0.25">
      <c r="A66" s="23">
        <v>56</v>
      </c>
      <c r="B66" s="120" t="s">
        <v>88</v>
      </c>
      <c r="C66" s="120"/>
      <c r="D66" s="120"/>
      <c r="E66" s="120"/>
      <c r="F66" s="120"/>
      <c r="G66" s="120"/>
    </row>
    <row r="67" spans="1:7" ht="75" x14ac:dyDescent="0.25">
      <c r="A67" s="23">
        <v>57</v>
      </c>
      <c r="B67" s="56" t="s">
        <v>143</v>
      </c>
      <c r="C67" s="3" t="s">
        <v>84</v>
      </c>
      <c r="D67" s="99">
        <v>1</v>
      </c>
      <c r="E67" s="99">
        <v>1</v>
      </c>
      <c r="F67" s="99">
        <v>100</v>
      </c>
      <c r="G67" s="1"/>
    </row>
    <row r="68" spans="1:7" ht="75" x14ac:dyDescent="0.25">
      <c r="A68" s="23">
        <v>58</v>
      </c>
      <c r="B68" s="56" t="s">
        <v>144</v>
      </c>
      <c r="C68" s="3" t="s">
        <v>84</v>
      </c>
      <c r="D68" s="99">
        <v>4</v>
      </c>
      <c r="E68" s="99">
        <v>4</v>
      </c>
      <c r="F68" s="99">
        <v>100</v>
      </c>
      <c r="G68" s="1"/>
    </row>
    <row r="69" spans="1:7" ht="165" x14ac:dyDescent="0.25">
      <c r="A69" s="23">
        <v>59</v>
      </c>
      <c r="B69" s="56" t="s">
        <v>145</v>
      </c>
      <c r="C69" s="20" t="s">
        <v>89</v>
      </c>
      <c r="D69" s="100" t="s">
        <v>230</v>
      </c>
      <c r="E69" s="100">
        <v>3500</v>
      </c>
      <c r="F69" s="99">
        <v>175</v>
      </c>
      <c r="G69" s="1"/>
    </row>
    <row r="70" spans="1:7" ht="24" customHeight="1" x14ac:dyDescent="0.25">
      <c r="A70" s="23">
        <v>60</v>
      </c>
      <c r="B70" s="120" t="s">
        <v>167</v>
      </c>
      <c r="C70" s="120"/>
      <c r="D70" s="120"/>
      <c r="E70" s="120"/>
      <c r="F70" s="120"/>
      <c r="G70" s="120"/>
    </row>
    <row r="71" spans="1:7" ht="60" x14ac:dyDescent="0.25">
      <c r="A71" s="23">
        <v>61</v>
      </c>
      <c r="B71" s="56" t="s">
        <v>146</v>
      </c>
      <c r="C71" s="20" t="s">
        <v>90</v>
      </c>
      <c r="D71" s="99">
        <v>1</v>
      </c>
      <c r="E71" s="99">
        <v>1</v>
      </c>
      <c r="F71" s="98">
        <v>100</v>
      </c>
      <c r="G71" s="1"/>
    </row>
    <row r="72" spans="1:7" ht="105" x14ac:dyDescent="0.25">
      <c r="A72" s="23">
        <v>62</v>
      </c>
      <c r="B72" s="56" t="s">
        <v>147</v>
      </c>
      <c r="C72" s="20" t="s">
        <v>90</v>
      </c>
      <c r="D72" s="99">
        <v>1</v>
      </c>
      <c r="E72" s="99">
        <v>1</v>
      </c>
      <c r="F72" s="98">
        <v>100</v>
      </c>
      <c r="G72" s="1"/>
    </row>
    <row r="73" spans="1:7" ht="15" customHeight="1" x14ac:dyDescent="0.25">
      <c r="A73" s="23">
        <v>63</v>
      </c>
      <c r="B73" s="120" t="s">
        <v>91</v>
      </c>
      <c r="C73" s="120"/>
      <c r="D73" s="120"/>
      <c r="E73" s="120"/>
      <c r="F73" s="120"/>
      <c r="G73" s="120"/>
    </row>
    <row r="74" spans="1:7" ht="60" x14ac:dyDescent="0.25">
      <c r="A74" s="23">
        <v>64</v>
      </c>
      <c r="B74" s="56" t="s">
        <v>148</v>
      </c>
      <c r="C74" s="20" t="s">
        <v>92</v>
      </c>
      <c r="D74" s="99">
        <v>1</v>
      </c>
      <c r="E74" s="99">
        <v>0</v>
      </c>
      <c r="F74" s="98">
        <v>0</v>
      </c>
      <c r="G74" s="20" t="s">
        <v>228</v>
      </c>
    </row>
    <row r="75" spans="1:7" ht="120" x14ac:dyDescent="0.25">
      <c r="A75" s="23">
        <v>65</v>
      </c>
      <c r="B75" s="56" t="s">
        <v>149</v>
      </c>
      <c r="C75" s="20" t="s">
        <v>89</v>
      </c>
      <c r="D75" s="99">
        <v>700</v>
      </c>
      <c r="E75" s="99">
        <v>700</v>
      </c>
      <c r="F75" s="98">
        <v>100</v>
      </c>
      <c r="G75" s="1"/>
    </row>
    <row r="76" spans="1:7" ht="60" x14ac:dyDescent="0.25">
      <c r="A76" s="23">
        <v>66</v>
      </c>
      <c r="B76" s="56" t="s">
        <v>150</v>
      </c>
      <c r="C76" s="20" t="s">
        <v>92</v>
      </c>
      <c r="D76" s="99">
        <v>1</v>
      </c>
      <c r="E76" s="99">
        <v>1</v>
      </c>
      <c r="F76" s="98">
        <v>100</v>
      </c>
      <c r="G76" s="1"/>
    </row>
    <row r="77" spans="1:7" ht="29.25" customHeight="1" x14ac:dyDescent="0.25">
      <c r="A77" s="23">
        <v>67</v>
      </c>
      <c r="B77" s="124" t="s">
        <v>176</v>
      </c>
      <c r="C77" s="124"/>
      <c r="D77" s="124"/>
      <c r="E77" s="124"/>
      <c r="F77" s="124"/>
      <c r="G77" s="124"/>
    </row>
    <row r="78" spans="1:7" ht="28.5" customHeight="1" x14ac:dyDescent="0.25">
      <c r="A78" s="23">
        <v>68</v>
      </c>
      <c r="B78" s="108" t="s">
        <v>162</v>
      </c>
      <c r="C78" s="108"/>
      <c r="D78" s="108"/>
      <c r="E78" s="108"/>
      <c r="F78" s="108"/>
      <c r="G78" s="108"/>
    </row>
    <row r="79" spans="1:7" ht="22.5" customHeight="1" x14ac:dyDescent="0.25">
      <c r="A79" s="23">
        <v>69</v>
      </c>
      <c r="B79" s="120" t="s">
        <v>168</v>
      </c>
      <c r="C79" s="120"/>
      <c r="D79" s="120"/>
      <c r="E79" s="120"/>
      <c r="F79" s="120"/>
      <c r="G79" s="120"/>
    </row>
    <row r="80" spans="1:7" ht="105" x14ac:dyDescent="0.25">
      <c r="A80" s="23">
        <v>70</v>
      </c>
      <c r="B80" s="56" t="s">
        <v>151</v>
      </c>
      <c r="C80" s="20" t="s">
        <v>93</v>
      </c>
      <c r="D80" s="101">
        <v>0</v>
      </c>
      <c r="E80" s="101">
        <v>0</v>
      </c>
      <c r="F80" s="98"/>
      <c r="G80" s="1"/>
    </row>
    <row r="81" spans="1:7" ht="90" x14ac:dyDescent="0.25">
      <c r="A81" s="23">
        <v>71</v>
      </c>
      <c r="B81" s="56" t="s">
        <v>152</v>
      </c>
      <c r="C81" s="20" t="s">
        <v>84</v>
      </c>
      <c r="D81" s="99">
        <v>0</v>
      </c>
      <c r="E81" s="99">
        <v>0</v>
      </c>
      <c r="F81" s="98"/>
      <c r="G81" s="1"/>
    </row>
    <row r="82" spans="1:7" ht="24.75" customHeight="1" x14ac:dyDescent="0.25">
      <c r="A82" s="23">
        <v>72</v>
      </c>
      <c r="B82" s="120" t="s">
        <v>94</v>
      </c>
      <c r="C82" s="120"/>
      <c r="D82" s="120"/>
      <c r="E82" s="120"/>
      <c r="F82" s="120"/>
      <c r="G82" s="120"/>
    </row>
    <row r="83" spans="1:7" ht="105" x14ac:dyDescent="0.25">
      <c r="A83" s="23">
        <v>73</v>
      </c>
      <c r="B83" s="56" t="s">
        <v>153</v>
      </c>
      <c r="C83" s="20" t="s">
        <v>84</v>
      </c>
      <c r="D83" s="99">
        <v>0</v>
      </c>
      <c r="E83" s="99">
        <v>0</v>
      </c>
      <c r="F83" s="98"/>
      <c r="G83" s="1"/>
    </row>
    <row r="84" spans="1:7" ht="75" x14ac:dyDescent="0.25">
      <c r="A84" s="23">
        <v>74</v>
      </c>
      <c r="B84" s="56" t="s">
        <v>154</v>
      </c>
      <c r="C84" s="20" t="s">
        <v>84</v>
      </c>
      <c r="D84" s="99">
        <v>0</v>
      </c>
      <c r="E84" s="99">
        <v>0</v>
      </c>
      <c r="F84" s="98"/>
      <c r="G84" s="1"/>
    </row>
    <row r="85" spans="1:7" ht="90" x14ac:dyDescent="0.25">
      <c r="A85" s="23">
        <v>75</v>
      </c>
      <c r="B85" s="56" t="s">
        <v>155</v>
      </c>
      <c r="C85" s="20" t="s">
        <v>84</v>
      </c>
      <c r="D85" s="99">
        <v>0</v>
      </c>
      <c r="E85" s="99">
        <v>0</v>
      </c>
      <c r="F85" s="98"/>
      <c r="G85" s="1"/>
    </row>
    <row r="86" spans="1:7" ht="105" x14ac:dyDescent="0.25">
      <c r="A86" s="23">
        <v>76</v>
      </c>
      <c r="B86" s="56" t="s">
        <v>156</v>
      </c>
      <c r="C86" s="20" t="s">
        <v>92</v>
      </c>
      <c r="D86" s="99">
        <v>0</v>
      </c>
      <c r="E86" s="99">
        <v>0</v>
      </c>
      <c r="F86" s="98"/>
      <c r="G86" s="1"/>
    </row>
    <row r="87" spans="1:7" ht="25.5" customHeight="1" x14ac:dyDescent="0.25">
      <c r="A87" s="23">
        <v>77</v>
      </c>
      <c r="B87" s="120" t="s">
        <v>95</v>
      </c>
      <c r="C87" s="120"/>
      <c r="D87" s="120"/>
      <c r="E87" s="120"/>
      <c r="F87" s="120"/>
      <c r="G87" s="120"/>
    </row>
    <row r="88" spans="1:7" ht="90" x14ac:dyDescent="0.25">
      <c r="A88" s="23">
        <v>78</v>
      </c>
      <c r="B88" s="56" t="s">
        <v>157</v>
      </c>
      <c r="C88" s="20" t="s">
        <v>93</v>
      </c>
      <c r="D88" s="99">
        <v>0</v>
      </c>
      <c r="E88" s="99">
        <v>0</v>
      </c>
      <c r="F88" s="98"/>
      <c r="G88" s="1"/>
    </row>
    <row r="89" spans="1:7" ht="75" x14ac:dyDescent="0.25">
      <c r="A89" s="23">
        <v>79</v>
      </c>
      <c r="B89" s="56" t="s">
        <v>175</v>
      </c>
      <c r="C89" s="20" t="s">
        <v>84</v>
      </c>
      <c r="D89" s="99">
        <v>0</v>
      </c>
      <c r="E89" s="99">
        <v>0</v>
      </c>
      <c r="F89" s="98"/>
      <c r="G89" s="1"/>
    </row>
    <row r="97" ht="12" customHeight="1" x14ac:dyDescent="0.25"/>
  </sheetData>
  <mergeCells count="45">
    <mergeCell ref="B20:G20"/>
    <mergeCell ref="B22:G22"/>
    <mergeCell ref="B23:G23"/>
    <mergeCell ref="B56:G56"/>
    <mergeCell ref="B24:G24"/>
    <mergeCell ref="B55:G55"/>
    <mergeCell ref="B35:G35"/>
    <mergeCell ref="B54:G54"/>
    <mergeCell ref="B87:G87"/>
    <mergeCell ref="B79:G79"/>
    <mergeCell ref="B78:G78"/>
    <mergeCell ref="B77:G77"/>
    <mergeCell ref="B82:G82"/>
    <mergeCell ref="B18:G18"/>
    <mergeCell ref="B16:G16"/>
    <mergeCell ref="B73:G73"/>
    <mergeCell ref="B51:G51"/>
    <mergeCell ref="B27:G27"/>
    <mergeCell ref="B29:G29"/>
    <mergeCell ref="B31:G31"/>
    <mergeCell ref="B50:G50"/>
    <mergeCell ref="B49:G49"/>
    <mergeCell ref="B45:G45"/>
    <mergeCell ref="B33:G33"/>
    <mergeCell ref="B44:G44"/>
    <mergeCell ref="B70:G70"/>
    <mergeCell ref="B66:G66"/>
    <mergeCell ref="B61:G61"/>
    <mergeCell ref="B59:G59"/>
    <mergeCell ref="B11:G11"/>
    <mergeCell ref="B12:G12"/>
    <mergeCell ref="B13:G13"/>
    <mergeCell ref="B60:G60"/>
    <mergeCell ref="B6:F6"/>
    <mergeCell ref="B8:F8"/>
    <mergeCell ref="B9:B10"/>
    <mergeCell ref="C9:C10"/>
    <mergeCell ref="F9:F10"/>
    <mergeCell ref="A7:F7"/>
    <mergeCell ref="D9:E9"/>
    <mergeCell ref="A9:A10"/>
    <mergeCell ref="B41:G41"/>
    <mergeCell ref="B37:G37"/>
    <mergeCell ref="B36:G36"/>
    <mergeCell ref="G9:G10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topLeftCell="A22" workbookViewId="0">
      <selection activeCell="G4" sqref="G4"/>
    </sheetView>
  </sheetViews>
  <sheetFormatPr defaultRowHeight="15" x14ac:dyDescent="0.25"/>
  <cols>
    <col min="1" max="1" width="5" customWidth="1"/>
    <col min="2" max="2" width="61.42578125" customWidth="1"/>
    <col min="3" max="3" width="13.85546875" customWidth="1"/>
    <col min="4" max="4" width="14.140625" customWidth="1"/>
    <col min="5" max="5" width="16.140625" customWidth="1"/>
    <col min="6" max="6" width="15.42578125" customWidth="1"/>
  </cols>
  <sheetData>
    <row r="1" spans="1:6" ht="15.75" x14ac:dyDescent="0.25">
      <c r="A1" s="140" t="s">
        <v>185</v>
      </c>
      <c r="B1" s="140"/>
      <c r="C1" s="140"/>
      <c r="D1" s="140"/>
      <c r="E1" s="140"/>
      <c r="F1" s="140"/>
    </row>
    <row r="2" spans="1:6" ht="15.75" x14ac:dyDescent="0.25">
      <c r="A2" s="140" t="s">
        <v>186</v>
      </c>
      <c r="B2" s="140"/>
      <c r="C2" s="140"/>
      <c r="D2" s="140"/>
      <c r="E2" s="140"/>
      <c r="F2" s="140"/>
    </row>
    <row r="3" spans="1:6" ht="15.75" x14ac:dyDescent="0.25">
      <c r="A3" s="140" t="s">
        <v>187</v>
      </c>
      <c r="B3" s="140"/>
      <c r="C3" s="140"/>
      <c r="D3" s="140"/>
      <c r="E3" s="140"/>
      <c r="F3" s="140"/>
    </row>
    <row r="4" spans="1:6" ht="15.75" x14ac:dyDescent="0.25">
      <c r="A4" s="63"/>
    </row>
    <row r="5" spans="1:6" x14ac:dyDescent="0.25">
      <c r="A5" s="141" t="s">
        <v>0</v>
      </c>
      <c r="B5" s="142" t="s">
        <v>1</v>
      </c>
      <c r="C5" s="142" t="s">
        <v>188</v>
      </c>
      <c r="D5" s="142"/>
      <c r="E5" s="142"/>
      <c r="F5" s="142" t="s">
        <v>190</v>
      </c>
    </row>
    <row r="6" spans="1:6" x14ac:dyDescent="0.25">
      <c r="A6" s="141"/>
      <c r="B6" s="142"/>
      <c r="C6" s="4" t="s">
        <v>181</v>
      </c>
      <c r="D6" s="25" t="s">
        <v>189</v>
      </c>
      <c r="E6" s="25" t="s">
        <v>47</v>
      </c>
      <c r="F6" s="142"/>
    </row>
    <row r="7" spans="1:6" x14ac:dyDescent="0.25">
      <c r="A7" s="8">
        <v>1</v>
      </c>
      <c r="B7" s="46" t="s">
        <v>3</v>
      </c>
      <c r="C7" s="36">
        <f>SUM(C8:C11)</f>
        <v>1935</v>
      </c>
      <c r="D7" s="36">
        <f>SUM(D8:D11)</f>
        <v>193.44</v>
      </c>
      <c r="E7" s="36">
        <f>D7*100/C7</f>
        <v>9.9968992248062012</v>
      </c>
      <c r="F7" s="8"/>
    </row>
    <row r="8" spans="1:6" x14ac:dyDescent="0.25">
      <c r="A8" s="8">
        <v>2</v>
      </c>
      <c r="B8" s="47" t="s">
        <v>4</v>
      </c>
      <c r="C8" s="37">
        <f>C13+C18</f>
        <v>0</v>
      </c>
      <c r="D8" s="37">
        <v>0</v>
      </c>
      <c r="E8" s="36"/>
      <c r="F8" s="8"/>
    </row>
    <row r="9" spans="1:6" x14ac:dyDescent="0.25">
      <c r="A9" s="8">
        <v>3</v>
      </c>
      <c r="B9" s="47" t="s">
        <v>5</v>
      </c>
      <c r="C9" s="37">
        <f>C14+C19</f>
        <v>0</v>
      </c>
      <c r="D9" s="37">
        <v>0</v>
      </c>
      <c r="E9" s="36"/>
      <c r="F9" s="8"/>
    </row>
    <row r="10" spans="1:6" x14ac:dyDescent="0.25">
      <c r="A10" s="8">
        <v>4</v>
      </c>
      <c r="B10" s="47" t="s">
        <v>6</v>
      </c>
      <c r="C10" s="37">
        <f>C15+C20</f>
        <v>1935</v>
      </c>
      <c r="D10" s="37">
        <f>D15+D20</f>
        <v>193.44</v>
      </c>
      <c r="E10" s="36">
        <f>D10*100/C10</f>
        <v>9.9968992248062012</v>
      </c>
      <c r="F10" s="8"/>
    </row>
    <row r="11" spans="1:6" x14ac:dyDescent="0.25">
      <c r="A11" s="8">
        <v>5</v>
      </c>
      <c r="B11" s="47" t="s">
        <v>7</v>
      </c>
      <c r="C11" s="37">
        <f>C16+C21</f>
        <v>0</v>
      </c>
      <c r="D11" s="37">
        <v>0</v>
      </c>
      <c r="E11" s="36"/>
      <c r="F11" s="8"/>
    </row>
    <row r="12" spans="1:6" x14ac:dyDescent="0.25">
      <c r="A12" s="8">
        <v>6</v>
      </c>
      <c r="B12" s="46" t="s">
        <v>66</v>
      </c>
      <c r="C12" s="37">
        <f>SUM(C13:C16)</f>
        <v>0</v>
      </c>
      <c r="D12" s="37">
        <v>0</v>
      </c>
      <c r="E12" s="36"/>
      <c r="F12" s="8"/>
    </row>
    <row r="13" spans="1:6" x14ac:dyDescent="0.25">
      <c r="A13" s="8">
        <v>7</v>
      </c>
      <c r="B13" s="47" t="s">
        <v>4</v>
      </c>
      <c r="C13" s="37">
        <v>0</v>
      </c>
      <c r="D13" s="37">
        <v>0</v>
      </c>
      <c r="E13" s="36"/>
      <c r="F13" s="8"/>
    </row>
    <row r="14" spans="1:6" x14ac:dyDescent="0.25">
      <c r="A14" s="8">
        <v>8</v>
      </c>
      <c r="B14" s="47" t="s">
        <v>5</v>
      </c>
      <c r="C14" s="37">
        <f>C56</f>
        <v>0</v>
      </c>
      <c r="D14" s="37">
        <f>D56</f>
        <v>0</v>
      </c>
      <c r="E14" s="36"/>
      <c r="F14" s="8"/>
    </row>
    <row r="15" spans="1:6" x14ac:dyDescent="0.25">
      <c r="A15" s="8">
        <v>9</v>
      </c>
      <c r="B15" s="47" t="s">
        <v>6</v>
      </c>
      <c r="C15" s="37">
        <f>C57</f>
        <v>0</v>
      </c>
      <c r="D15" s="37">
        <f>D57</f>
        <v>0</v>
      </c>
      <c r="E15" s="36"/>
      <c r="F15" s="8"/>
    </row>
    <row r="16" spans="1:6" x14ac:dyDescent="0.25">
      <c r="A16" s="8">
        <v>10</v>
      </c>
      <c r="B16" s="47" t="s">
        <v>7</v>
      </c>
      <c r="C16" s="37">
        <v>0</v>
      </c>
      <c r="D16" s="37">
        <v>0</v>
      </c>
      <c r="E16" s="36"/>
      <c r="F16" s="8"/>
    </row>
    <row r="17" spans="1:6" x14ac:dyDescent="0.25">
      <c r="A17" s="8">
        <v>11</v>
      </c>
      <c r="B17" s="46" t="s">
        <v>67</v>
      </c>
      <c r="C17" s="36">
        <f>SUM(C18:C21)</f>
        <v>1935</v>
      </c>
      <c r="D17" s="36">
        <f>SUM(D18:D21)</f>
        <v>193.44</v>
      </c>
      <c r="E17" s="36">
        <f>D17*100/C17</f>
        <v>9.9968992248062012</v>
      </c>
      <c r="F17" s="8"/>
    </row>
    <row r="18" spans="1:6" x14ac:dyDescent="0.25">
      <c r="A18" s="8">
        <v>12</v>
      </c>
      <c r="B18" s="47" t="s">
        <v>4</v>
      </c>
      <c r="C18" s="37">
        <f>C93</f>
        <v>0</v>
      </c>
      <c r="D18" s="37">
        <f>D93</f>
        <v>0</v>
      </c>
      <c r="E18" s="36"/>
      <c r="F18" s="8"/>
    </row>
    <row r="19" spans="1:6" x14ac:dyDescent="0.25">
      <c r="A19" s="8">
        <v>13</v>
      </c>
      <c r="B19" s="47" t="s">
        <v>5</v>
      </c>
      <c r="C19" s="37">
        <v>0</v>
      </c>
      <c r="D19" s="37">
        <v>0</v>
      </c>
      <c r="E19" s="36"/>
      <c r="F19" s="8"/>
    </row>
    <row r="20" spans="1:6" x14ac:dyDescent="0.25">
      <c r="A20" s="8">
        <v>14</v>
      </c>
      <c r="B20" s="47" t="s">
        <v>6</v>
      </c>
      <c r="C20" s="37">
        <f>C24+C38</f>
        <v>1935</v>
      </c>
      <c r="D20" s="37">
        <f>D24+D38</f>
        <v>193.44</v>
      </c>
      <c r="E20" s="36">
        <f>D20*100/C20</f>
        <v>9.9968992248062012</v>
      </c>
      <c r="F20" s="8"/>
    </row>
    <row r="21" spans="1:6" x14ac:dyDescent="0.25">
      <c r="A21" s="8">
        <v>15</v>
      </c>
      <c r="B21" s="47" t="s">
        <v>7</v>
      </c>
      <c r="C21" s="37">
        <v>0</v>
      </c>
      <c r="D21" s="37">
        <v>0</v>
      </c>
      <c r="E21" s="36"/>
      <c r="F21" s="8"/>
    </row>
    <row r="22" spans="1:6" ht="32.25" customHeight="1" x14ac:dyDescent="0.25">
      <c r="A22" s="8">
        <v>16</v>
      </c>
      <c r="B22" s="128" t="s">
        <v>163</v>
      </c>
      <c r="C22" s="129"/>
      <c r="D22" s="129"/>
      <c r="E22" s="129"/>
      <c r="F22" s="130"/>
    </row>
    <row r="23" spans="1:6" x14ac:dyDescent="0.25">
      <c r="A23" s="8">
        <v>17</v>
      </c>
      <c r="B23" s="48" t="s">
        <v>10</v>
      </c>
      <c r="C23" s="16">
        <f>C24</f>
        <v>761.2</v>
      </c>
      <c r="D23" s="16">
        <f>D24</f>
        <v>72.957999999999998</v>
      </c>
      <c r="E23" s="16">
        <f>D23*100/C23</f>
        <v>9.5846032580136615</v>
      </c>
      <c r="F23" s="8"/>
    </row>
    <row r="24" spans="1:6" x14ac:dyDescent="0.25">
      <c r="A24" s="8">
        <v>18</v>
      </c>
      <c r="B24" s="49" t="s">
        <v>6</v>
      </c>
      <c r="C24" s="17">
        <f>C25</f>
        <v>761.2</v>
      </c>
      <c r="D24" s="17">
        <f>D25</f>
        <v>72.957999999999998</v>
      </c>
      <c r="E24" s="16">
        <f t="shared" ref="E24:E35" si="0">D24*100/C24</f>
        <v>9.5846032580136615</v>
      </c>
      <c r="F24" s="8"/>
    </row>
    <row r="25" spans="1:6" x14ac:dyDescent="0.25">
      <c r="A25" s="8">
        <v>19</v>
      </c>
      <c r="B25" s="50" t="s">
        <v>11</v>
      </c>
      <c r="C25" s="57">
        <f>SUM(C27:C35)</f>
        <v>761.2</v>
      </c>
      <c r="D25" s="57">
        <f>SUM(D27:D35)</f>
        <v>72.957999999999998</v>
      </c>
      <c r="E25" s="16">
        <f t="shared" si="0"/>
        <v>9.5846032580136615</v>
      </c>
      <c r="F25" s="33"/>
    </row>
    <row r="26" spans="1:6" x14ac:dyDescent="0.25">
      <c r="A26" s="8">
        <v>20</v>
      </c>
      <c r="B26" s="51" t="s">
        <v>6</v>
      </c>
      <c r="C26" s="66">
        <f>C27+C28+C29+C30+C31+C32+C33+C34+C35</f>
        <v>761.2</v>
      </c>
      <c r="D26" s="57">
        <f>D27+D28+D29+D30+D31+D32+D33+D34+D35</f>
        <v>72.957999999999998</v>
      </c>
      <c r="E26" s="65">
        <f t="shared" si="0"/>
        <v>9.5846032580136615</v>
      </c>
      <c r="F26" s="45"/>
    </row>
    <row r="27" spans="1:6" ht="60.75" customHeight="1" x14ac:dyDescent="0.25">
      <c r="A27" s="8">
        <v>21</v>
      </c>
      <c r="B27" s="47" t="s">
        <v>32</v>
      </c>
      <c r="C27" s="57">
        <v>20</v>
      </c>
      <c r="D27" s="57">
        <v>0</v>
      </c>
      <c r="E27" s="65">
        <f t="shared" si="0"/>
        <v>0</v>
      </c>
      <c r="F27" s="26"/>
    </row>
    <row r="28" spans="1:6" ht="45.75" customHeight="1" x14ac:dyDescent="0.25">
      <c r="A28" s="8">
        <v>22</v>
      </c>
      <c r="B28" s="47" t="s">
        <v>22</v>
      </c>
      <c r="C28" s="57">
        <v>54.98</v>
      </c>
      <c r="D28" s="57">
        <v>0</v>
      </c>
      <c r="E28" s="65">
        <f t="shared" si="0"/>
        <v>0</v>
      </c>
      <c r="F28" s="9"/>
    </row>
    <row r="29" spans="1:6" ht="75" customHeight="1" x14ac:dyDescent="0.25">
      <c r="A29" s="8">
        <v>23</v>
      </c>
      <c r="B29" s="47" t="s">
        <v>31</v>
      </c>
      <c r="C29" s="57">
        <v>22.02</v>
      </c>
      <c r="D29" s="57">
        <v>12.845000000000001</v>
      </c>
      <c r="E29" s="65">
        <f t="shared" si="0"/>
        <v>58.333333333333336</v>
      </c>
      <c r="F29" s="9" t="s">
        <v>192</v>
      </c>
    </row>
    <row r="30" spans="1:6" ht="45" customHeight="1" x14ac:dyDescent="0.25">
      <c r="A30" s="8">
        <v>24</v>
      </c>
      <c r="B30" s="47" t="s">
        <v>37</v>
      </c>
      <c r="C30" s="57">
        <v>331.2</v>
      </c>
      <c r="D30" s="57">
        <v>50.113</v>
      </c>
      <c r="E30" s="65">
        <f t="shared" si="0"/>
        <v>15.130736714975846</v>
      </c>
      <c r="F30" s="9" t="s">
        <v>198</v>
      </c>
    </row>
    <row r="31" spans="1:6" ht="61.5" customHeight="1" x14ac:dyDescent="0.25">
      <c r="A31" s="8">
        <v>25</v>
      </c>
      <c r="B31" s="47" t="s">
        <v>41</v>
      </c>
      <c r="C31" s="57">
        <v>70</v>
      </c>
      <c r="D31" s="57">
        <v>0</v>
      </c>
      <c r="E31" s="65">
        <f t="shared" si="0"/>
        <v>0</v>
      </c>
      <c r="F31" s="9" t="s">
        <v>191</v>
      </c>
    </row>
    <row r="32" spans="1:6" ht="46.5" customHeight="1" x14ac:dyDescent="0.25">
      <c r="A32" s="8">
        <v>26</v>
      </c>
      <c r="B32" s="47" t="s">
        <v>44</v>
      </c>
      <c r="C32" s="57">
        <v>36</v>
      </c>
      <c r="D32" s="57">
        <v>0</v>
      </c>
      <c r="E32" s="65">
        <f t="shared" si="0"/>
        <v>0</v>
      </c>
      <c r="F32" s="9" t="s">
        <v>191</v>
      </c>
    </row>
    <row r="33" spans="1:6" ht="61.5" customHeight="1" x14ac:dyDescent="0.25">
      <c r="A33" s="8">
        <v>27</v>
      </c>
      <c r="B33" s="47" t="s">
        <v>43</v>
      </c>
      <c r="C33" s="57">
        <v>0</v>
      </c>
      <c r="D33" s="57">
        <v>0</v>
      </c>
      <c r="E33" s="65">
        <v>0</v>
      </c>
      <c r="F33" s="9"/>
    </row>
    <row r="34" spans="1:6" ht="51.75" customHeight="1" x14ac:dyDescent="0.25">
      <c r="A34" s="8">
        <v>28</v>
      </c>
      <c r="B34" s="47" t="s">
        <v>42</v>
      </c>
      <c r="C34" s="17">
        <v>217</v>
      </c>
      <c r="D34" s="17">
        <v>0</v>
      </c>
      <c r="E34" s="16">
        <f t="shared" si="0"/>
        <v>0</v>
      </c>
      <c r="F34" s="15" t="s">
        <v>197</v>
      </c>
    </row>
    <row r="35" spans="1:6" ht="46.5" customHeight="1" x14ac:dyDescent="0.25">
      <c r="A35" s="8">
        <v>29</v>
      </c>
      <c r="B35" s="47" t="s">
        <v>23</v>
      </c>
      <c r="C35" s="17">
        <v>10</v>
      </c>
      <c r="D35" s="17">
        <v>10</v>
      </c>
      <c r="E35" s="16">
        <f t="shared" si="0"/>
        <v>100</v>
      </c>
      <c r="F35" s="9"/>
    </row>
    <row r="36" spans="1:6" x14ac:dyDescent="0.25">
      <c r="A36" s="8">
        <v>31</v>
      </c>
      <c r="B36" s="128" t="s">
        <v>114</v>
      </c>
      <c r="C36" s="129"/>
      <c r="D36" s="129"/>
      <c r="E36" s="129"/>
      <c r="F36" s="130"/>
    </row>
    <row r="37" spans="1:6" ht="15" customHeight="1" x14ac:dyDescent="0.25">
      <c r="A37" s="8">
        <v>32</v>
      </c>
      <c r="B37" s="46" t="s">
        <v>12</v>
      </c>
      <c r="C37" s="64">
        <f>C38</f>
        <v>1173.8</v>
      </c>
      <c r="D37" s="64">
        <f>D38</f>
        <v>120.482</v>
      </c>
      <c r="E37" s="64">
        <f>D37*100/C37</f>
        <v>10.264269892656332</v>
      </c>
      <c r="F37" s="44"/>
    </row>
    <row r="38" spans="1:6" x14ac:dyDescent="0.25">
      <c r="A38" s="8">
        <v>33</v>
      </c>
      <c r="B38" s="47" t="s">
        <v>6</v>
      </c>
      <c r="C38" s="40">
        <f>C39</f>
        <v>1173.8</v>
      </c>
      <c r="D38" s="40">
        <f>D39</f>
        <v>120.482</v>
      </c>
      <c r="E38" s="64">
        <f t="shared" ref="E38:E48" si="1">D38*100/C38</f>
        <v>10.264269892656332</v>
      </c>
      <c r="F38" s="8"/>
    </row>
    <row r="39" spans="1:6" ht="15.75" customHeight="1" x14ac:dyDescent="0.25">
      <c r="A39" s="8">
        <v>34</v>
      </c>
      <c r="B39" s="50" t="s">
        <v>11</v>
      </c>
      <c r="C39" s="40">
        <f>SUM(C41:C49)</f>
        <v>1173.8</v>
      </c>
      <c r="D39" s="40">
        <f>SUM(D41:D49)</f>
        <v>120.482</v>
      </c>
      <c r="E39" s="64">
        <f t="shared" si="1"/>
        <v>10.264269892656332</v>
      </c>
      <c r="F39" s="33"/>
    </row>
    <row r="40" spans="1:6" x14ac:dyDescent="0.25">
      <c r="A40" s="8">
        <v>35</v>
      </c>
      <c r="B40" s="52" t="s">
        <v>6</v>
      </c>
      <c r="C40" s="40">
        <f>C41+C42+C43+C44+C45+C46+C47+C48+C49</f>
        <v>1173.8</v>
      </c>
      <c r="D40" s="40">
        <f>D41+D42+D43+D44+D45+D46+D47+D48+D49</f>
        <v>120.482</v>
      </c>
      <c r="E40" s="64">
        <f t="shared" si="1"/>
        <v>10.264269892656332</v>
      </c>
      <c r="F40" s="33"/>
    </row>
    <row r="41" spans="1:6" ht="60.75" customHeight="1" x14ac:dyDescent="0.25">
      <c r="A41" s="8">
        <v>36</v>
      </c>
      <c r="B41" s="53" t="s">
        <v>38</v>
      </c>
      <c r="C41" s="40">
        <v>0</v>
      </c>
      <c r="D41" s="40">
        <v>0</v>
      </c>
      <c r="E41" s="64">
        <v>0</v>
      </c>
      <c r="F41" s="9"/>
    </row>
    <row r="42" spans="1:6" ht="61.5" customHeight="1" x14ac:dyDescent="0.25">
      <c r="A42" s="8">
        <v>37</v>
      </c>
      <c r="B42" s="47" t="s">
        <v>39</v>
      </c>
      <c r="C42" s="40">
        <v>20</v>
      </c>
      <c r="D42" s="40">
        <v>0</v>
      </c>
      <c r="E42" s="64">
        <f t="shared" si="1"/>
        <v>0</v>
      </c>
      <c r="F42" s="9" t="s">
        <v>194</v>
      </c>
    </row>
    <row r="43" spans="1:6" ht="60" customHeight="1" x14ac:dyDescent="0.25">
      <c r="A43" s="8">
        <v>38</v>
      </c>
      <c r="B43" s="47" t="s">
        <v>40</v>
      </c>
      <c r="C43" s="40">
        <v>18.8</v>
      </c>
      <c r="D43" s="40">
        <v>0</v>
      </c>
      <c r="E43" s="64">
        <f t="shared" si="1"/>
        <v>0</v>
      </c>
      <c r="F43" s="9" t="s">
        <v>193</v>
      </c>
    </row>
    <row r="44" spans="1:6" ht="60" customHeight="1" x14ac:dyDescent="0.25">
      <c r="A44" s="8">
        <v>39</v>
      </c>
      <c r="B44" s="47" t="s">
        <v>33</v>
      </c>
      <c r="C44" s="40">
        <v>850</v>
      </c>
      <c r="D44" s="40">
        <v>26.382999999999999</v>
      </c>
      <c r="E44" s="64">
        <f t="shared" si="1"/>
        <v>3.1038823529411763</v>
      </c>
      <c r="F44" s="9" t="s">
        <v>195</v>
      </c>
    </row>
    <row r="45" spans="1:6" ht="39" customHeight="1" x14ac:dyDescent="0.25">
      <c r="A45" s="8">
        <v>40</v>
      </c>
      <c r="B45" s="47" t="s">
        <v>45</v>
      </c>
      <c r="C45" s="40">
        <v>230</v>
      </c>
      <c r="D45" s="40">
        <v>44.098999999999997</v>
      </c>
      <c r="E45" s="64">
        <f t="shared" si="1"/>
        <v>19.173478260869565</v>
      </c>
      <c r="F45" s="9" t="s">
        <v>196</v>
      </c>
    </row>
    <row r="46" spans="1:6" ht="45.75" customHeight="1" x14ac:dyDescent="0.25">
      <c r="A46" s="8">
        <v>41</v>
      </c>
      <c r="B46" s="47" t="s">
        <v>24</v>
      </c>
      <c r="C46" s="40">
        <v>0</v>
      </c>
      <c r="D46" s="40">
        <v>0</v>
      </c>
      <c r="E46" s="64"/>
      <c r="F46" s="9"/>
    </row>
    <row r="47" spans="1:6" ht="58.5" customHeight="1" x14ac:dyDescent="0.25">
      <c r="A47" s="8">
        <v>42</v>
      </c>
      <c r="B47" s="47" t="s">
        <v>25</v>
      </c>
      <c r="C47" s="40">
        <v>0</v>
      </c>
      <c r="D47" s="40">
        <v>0</v>
      </c>
      <c r="E47" s="64"/>
      <c r="F47" s="9"/>
    </row>
    <row r="48" spans="1:6" ht="60" customHeight="1" x14ac:dyDescent="0.25">
      <c r="A48" s="8">
        <v>43</v>
      </c>
      <c r="B48" s="47" t="s">
        <v>26</v>
      </c>
      <c r="C48" s="40">
        <v>55</v>
      </c>
      <c r="D48" s="40">
        <v>50</v>
      </c>
      <c r="E48" s="64">
        <f t="shared" si="1"/>
        <v>90.909090909090907</v>
      </c>
      <c r="F48" s="9" t="s">
        <v>196</v>
      </c>
    </row>
    <row r="49" spans="1:6" ht="45.75" customHeight="1" x14ac:dyDescent="0.25">
      <c r="A49" s="8">
        <v>44</v>
      </c>
      <c r="B49" s="47" t="s">
        <v>27</v>
      </c>
      <c r="C49" s="40">
        <v>0</v>
      </c>
      <c r="D49" s="40">
        <v>0</v>
      </c>
      <c r="E49" s="64"/>
      <c r="F49" s="9"/>
    </row>
    <row r="50" spans="1:6" ht="30.75" hidden="1" customHeight="1" x14ac:dyDescent="0.25">
      <c r="A50" s="8">
        <v>45</v>
      </c>
      <c r="B50" s="128" t="s">
        <v>171</v>
      </c>
      <c r="C50" s="129"/>
      <c r="D50" s="129"/>
      <c r="E50" s="129"/>
      <c r="F50" s="130"/>
    </row>
    <row r="51" spans="1:6" hidden="1" x14ac:dyDescent="0.25">
      <c r="A51" s="8">
        <v>46</v>
      </c>
      <c r="B51" s="46" t="s">
        <v>54</v>
      </c>
      <c r="C51" s="38">
        <v>0</v>
      </c>
      <c r="D51" s="38"/>
      <c r="E51" s="38"/>
      <c r="F51" s="10"/>
    </row>
    <row r="52" spans="1:6" hidden="1" x14ac:dyDescent="0.25">
      <c r="A52" s="8">
        <v>47</v>
      </c>
      <c r="B52" s="47" t="s">
        <v>5</v>
      </c>
      <c r="C52" s="39">
        <v>0</v>
      </c>
      <c r="D52" s="39"/>
      <c r="E52" s="39"/>
      <c r="F52" s="10"/>
    </row>
    <row r="53" spans="1:6" hidden="1" x14ac:dyDescent="0.25">
      <c r="A53" s="8">
        <v>48</v>
      </c>
      <c r="B53" s="47" t="s">
        <v>6</v>
      </c>
      <c r="C53" s="39">
        <v>0</v>
      </c>
      <c r="D53" s="39"/>
      <c r="E53" s="39"/>
      <c r="F53" s="10"/>
    </row>
    <row r="54" spans="1:6" hidden="1" x14ac:dyDescent="0.25">
      <c r="A54" s="8">
        <v>49</v>
      </c>
      <c r="B54" s="134" t="s">
        <v>56</v>
      </c>
      <c r="C54" s="135"/>
      <c r="D54" s="135"/>
      <c r="E54" s="135"/>
      <c r="F54" s="136"/>
    </row>
    <row r="55" spans="1:6" hidden="1" x14ac:dyDescent="0.25">
      <c r="A55" s="8">
        <v>50</v>
      </c>
      <c r="B55" s="54" t="s">
        <v>55</v>
      </c>
      <c r="C55" s="39">
        <v>0</v>
      </c>
      <c r="D55" s="39"/>
      <c r="E55" s="39"/>
      <c r="F55" s="8"/>
    </row>
    <row r="56" spans="1:6" hidden="1" x14ac:dyDescent="0.25">
      <c r="A56" s="8">
        <v>51</v>
      </c>
      <c r="B56" s="5" t="s">
        <v>5</v>
      </c>
      <c r="C56" s="39">
        <v>0</v>
      </c>
      <c r="D56" s="39"/>
      <c r="E56" s="39"/>
      <c r="F56" s="8"/>
    </row>
    <row r="57" spans="1:6" hidden="1" x14ac:dyDescent="0.25">
      <c r="A57" s="8">
        <v>52</v>
      </c>
      <c r="B57" s="5" t="s">
        <v>6</v>
      </c>
      <c r="C57" s="39">
        <v>0</v>
      </c>
      <c r="D57" s="39"/>
      <c r="E57" s="39"/>
      <c r="F57" s="8"/>
    </row>
    <row r="58" spans="1:6" hidden="1" x14ac:dyDescent="0.25">
      <c r="A58" s="8">
        <v>53</v>
      </c>
      <c r="B58" s="137" t="s">
        <v>57</v>
      </c>
      <c r="C58" s="138"/>
      <c r="D58" s="138"/>
      <c r="E58" s="138"/>
      <c r="F58" s="139"/>
    </row>
    <row r="59" spans="1:6" ht="45" hidden="1" x14ac:dyDescent="0.25">
      <c r="A59" s="8">
        <v>54</v>
      </c>
      <c r="B59" s="47" t="s">
        <v>59</v>
      </c>
      <c r="C59" s="41">
        <f>SUM(C60:C61)</f>
        <v>0</v>
      </c>
      <c r="D59" s="41"/>
      <c r="E59" s="41"/>
      <c r="F59" s="9"/>
    </row>
    <row r="60" spans="1:6" hidden="1" x14ac:dyDescent="0.25">
      <c r="A60" s="8">
        <v>55</v>
      </c>
      <c r="B60" s="47" t="s">
        <v>5</v>
      </c>
      <c r="C60" s="41">
        <v>0</v>
      </c>
      <c r="D60" s="41"/>
      <c r="E60" s="41"/>
      <c r="F60" s="31"/>
    </row>
    <row r="61" spans="1:6" hidden="1" x14ac:dyDescent="0.25">
      <c r="A61" s="8">
        <v>56</v>
      </c>
      <c r="B61" s="47" t="s">
        <v>6</v>
      </c>
      <c r="C61" s="39">
        <v>0</v>
      </c>
      <c r="D61" s="39"/>
      <c r="E61" s="39"/>
      <c r="F61" s="31"/>
    </row>
    <row r="62" spans="1:6" ht="45" hidden="1" x14ac:dyDescent="0.25">
      <c r="A62" s="8">
        <v>57</v>
      </c>
      <c r="B62" s="47" t="s">
        <v>60</v>
      </c>
      <c r="C62" s="41">
        <f>SUM(C63:C64)</f>
        <v>0</v>
      </c>
      <c r="D62" s="41"/>
      <c r="E62" s="41"/>
      <c r="F62" s="9"/>
    </row>
    <row r="63" spans="1:6" hidden="1" x14ac:dyDescent="0.25">
      <c r="A63" s="8">
        <v>58</v>
      </c>
      <c r="B63" s="47" t="s">
        <v>5</v>
      </c>
      <c r="C63" s="41">
        <v>0</v>
      </c>
      <c r="D63" s="41"/>
      <c r="E63" s="41"/>
      <c r="F63" s="31"/>
    </row>
    <row r="64" spans="1:6" hidden="1" x14ac:dyDescent="0.25">
      <c r="A64" s="8">
        <v>59</v>
      </c>
      <c r="B64" s="47" t="s">
        <v>6</v>
      </c>
      <c r="C64" s="39">
        <v>0</v>
      </c>
      <c r="D64" s="39"/>
      <c r="E64" s="39"/>
      <c r="F64" s="31"/>
    </row>
    <row r="65" spans="1:6" hidden="1" x14ac:dyDescent="0.25">
      <c r="A65" s="8">
        <v>60</v>
      </c>
      <c r="B65" s="137" t="s">
        <v>58</v>
      </c>
      <c r="C65" s="138"/>
      <c r="D65" s="138"/>
      <c r="E65" s="138"/>
      <c r="F65" s="139"/>
    </row>
    <row r="66" spans="1:6" ht="45" hidden="1" x14ac:dyDescent="0.25">
      <c r="A66" s="8">
        <v>61</v>
      </c>
      <c r="B66" s="47" t="s">
        <v>61</v>
      </c>
      <c r="C66" s="39">
        <f>SUM(C67:C68)</f>
        <v>0</v>
      </c>
      <c r="D66" s="39"/>
      <c r="E66" s="39"/>
      <c r="F66" s="9"/>
    </row>
    <row r="67" spans="1:6" hidden="1" x14ac:dyDescent="0.25">
      <c r="A67" s="8">
        <v>62</v>
      </c>
      <c r="B67" s="47" t="s">
        <v>5</v>
      </c>
      <c r="C67" s="39">
        <v>0</v>
      </c>
      <c r="D67" s="39"/>
      <c r="E67" s="39"/>
      <c r="F67" s="31"/>
    </row>
    <row r="68" spans="1:6" hidden="1" x14ac:dyDescent="0.25">
      <c r="A68" s="8">
        <v>63</v>
      </c>
      <c r="B68" s="47" t="s">
        <v>6</v>
      </c>
      <c r="C68" s="39">
        <v>0</v>
      </c>
      <c r="D68" s="39"/>
      <c r="E68" s="39"/>
      <c r="F68" s="31"/>
    </row>
    <row r="69" spans="1:6" ht="45" hidden="1" x14ac:dyDescent="0.25">
      <c r="A69" s="8">
        <v>64</v>
      </c>
      <c r="B69" s="47" t="s">
        <v>62</v>
      </c>
      <c r="C69" s="39">
        <v>0</v>
      </c>
      <c r="D69" s="39"/>
      <c r="E69" s="39"/>
      <c r="F69" s="9"/>
    </row>
    <row r="70" spans="1:6" hidden="1" x14ac:dyDescent="0.25">
      <c r="A70" s="8">
        <v>65</v>
      </c>
      <c r="B70" s="47" t="s">
        <v>5</v>
      </c>
      <c r="C70" s="39">
        <v>0</v>
      </c>
      <c r="D70" s="39"/>
      <c r="E70" s="39"/>
      <c r="F70" s="31"/>
    </row>
    <row r="71" spans="1:6" hidden="1" x14ac:dyDescent="0.25">
      <c r="A71" s="8">
        <v>66</v>
      </c>
      <c r="B71" s="47" t="s">
        <v>6</v>
      </c>
      <c r="C71" s="39">
        <v>0</v>
      </c>
      <c r="D71" s="39"/>
      <c r="E71" s="39"/>
      <c r="F71" s="31"/>
    </row>
    <row r="72" spans="1:6" hidden="1" x14ac:dyDescent="0.25">
      <c r="A72" s="8">
        <v>67</v>
      </c>
      <c r="B72" s="134" t="s">
        <v>63</v>
      </c>
      <c r="C72" s="138"/>
      <c r="D72" s="138"/>
      <c r="E72" s="138"/>
      <c r="F72" s="139"/>
    </row>
    <row r="73" spans="1:6" hidden="1" x14ac:dyDescent="0.25">
      <c r="A73" s="8">
        <v>68</v>
      </c>
      <c r="B73" s="50" t="s">
        <v>11</v>
      </c>
      <c r="C73" s="40">
        <v>0</v>
      </c>
      <c r="D73" s="40"/>
      <c r="E73" s="40"/>
      <c r="F73" s="33"/>
    </row>
    <row r="74" spans="1:6" hidden="1" x14ac:dyDescent="0.25">
      <c r="A74" s="8">
        <v>69</v>
      </c>
      <c r="B74" s="52" t="s">
        <v>6</v>
      </c>
      <c r="C74" s="40">
        <f>C73</f>
        <v>0</v>
      </c>
      <c r="D74" s="40"/>
      <c r="E74" s="40"/>
      <c r="F74" s="33"/>
    </row>
    <row r="75" spans="1:6" ht="60.75" hidden="1" customHeight="1" x14ac:dyDescent="0.25">
      <c r="A75" s="8">
        <v>70</v>
      </c>
      <c r="B75" s="47" t="s">
        <v>52</v>
      </c>
      <c r="C75" s="39">
        <v>0</v>
      </c>
      <c r="D75" s="39"/>
      <c r="E75" s="39"/>
      <c r="F75" s="9"/>
    </row>
    <row r="76" spans="1:6" hidden="1" x14ac:dyDescent="0.25">
      <c r="A76" s="8">
        <v>71</v>
      </c>
      <c r="B76" s="47" t="s">
        <v>53</v>
      </c>
      <c r="C76" s="39">
        <v>0</v>
      </c>
      <c r="D76" s="39"/>
      <c r="E76" s="39"/>
      <c r="F76" s="9"/>
    </row>
    <row r="77" spans="1:6" ht="30" hidden="1" x14ac:dyDescent="0.25">
      <c r="A77" s="8">
        <v>72</v>
      </c>
      <c r="B77" s="47" t="s">
        <v>68</v>
      </c>
      <c r="C77" s="39">
        <v>0</v>
      </c>
      <c r="D77" s="39"/>
      <c r="E77" s="39"/>
      <c r="F77" s="9"/>
    </row>
    <row r="78" spans="1:6" ht="30" hidden="1" x14ac:dyDescent="0.25">
      <c r="A78" s="8">
        <v>73</v>
      </c>
      <c r="B78" s="47" t="s">
        <v>69</v>
      </c>
      <c r="C78" s="39">
        <v>0</v>
      </c>
      <c r="D78" s="39"/>
      <c r="E78" s="39"/>
      <c r="F78" s="9"/>
    </row>
    <row r="79" spans="1:6" ht="30" hidden="1" x14ac:dyDescent="0.25">
      <c r="A79" s="8">
        <v>74</v>
      </c>
      <c r="B79" s="47" t="s">
        <v>70</v>
      </c>
      <c r="C79" s="39">
        <v>0</v>
      </c>
      <c r="D79" s="39"/>
      <c r="E79" s="39"/>
      <c r="F79" s="9"/>
    </row>
    <row r="80" spans="1:6" ht="45" hidden="1" x14ac:dyDescent="0.25">
      <c r="A80" s="8">
        <v>75</v>
      </c>
      <c r="B80" s="47" t="s">
        <v>71</v>
      </c>
      <c r="C80" s="39">
        <v>0</v>
      </c>
      <c r="D80" s="39"/>
      <c r="E80" s="39"/>
      <c r="F80" s="9"/>
    </row>
    <row r="81" spans="1:6" ht="45" hidden="1" x14ac:dyDescent="0.25">
      <c r="A81" s="8">
        <v>76</v>
      </c>
      <c r="B81" s="47" t="s">
        <v>72</v>
      </c>
      <c r="C81" s="39">
        <v>0</v>
      </c>
      <c r="D81" s="39"/>
      <c r="E81" s="39"/>
      <c r="F81" s="9"/>
    </row>
    <row r="82" spans="1:6" ht="30" hidden="1" x14ac:dyDescent="0.25">
      <c r="A82" s="8">
        <v>77</v>
      </c>
      <c r="B82" s="47" t="s">
        <v>73</v>
      </c>
      <c r="C82" s="39">
        <v>0</v>
      </c>
      <c r="D82" s="39"/>
      <c r="E82" s="39"/>
      <c r="F82" s="9"/>
    </row>
    <row r="83" spans="1:6" ht="30" hidden="1" x14ac:dyDescent="0.25">
      <c r="A83" s="8">
        <v>78</v>
      </c>
      <c r="B83" s="47" t="s">
        <v>74</v>
      </c>
      <c r="C83" s="39">
        <v>0</v>
      </c>
      <c r="D83" s="39"/>
      <c r="E83" s="39"/>
      <c r="F83" s="9"/>
    </row>
    <row r="84" spans="1:6" ht="30" hidden="1" x14ac:dyDescent="0.25">
      <c r="A84" s="8">
        <v>79</v>
      </c>
      <c r="B84" s="47" t="s">
        <v>75</v>
      </c>
      <c r="C84" s="39">
        <v>0</v>
      </c>
      <c r="D84" s="39"/>
      <c r="E84" s="39"/>
      <c r="F84" s="9"/>
    </row>
    <row r="85" spans="1:6" hidden="1" x14ac:dyDescent="0.25">
      <c r="A85" s="8">
        <v>80</v>
      </c>
      <c r="B85" s="128" t="s">
        <v>173</v>
      </c>
      <c r="C85" s="129"/>
      <c r="D85" s="129"/>
      <c r="E85" s="129"/>
      <c r="F85" s="130"/>
    </row>
    <row r="86" spans="1:6" hidden="1" x14ac:dyDescent="0.25">
      <c r="A86" s="8">
        <v>81</v>
      </c>
      <c r="B86" s="46" t="s">
        <v>78</v>
      </c>
      <c r="C86" s="39">
        <v>0</v>
      </c>
      <c r="D86" s="39"/>
      <c r="E86" s="39"/>
      <c r="F86" s="9"/>
    </row>
    <row r="87" spans="1:6" hidden="1" x14ac:dyDescent="0.25">
      <c r="A87" s="8">
        <v>82</v>
      </c>
      <c r="B87" s="47" t="s">
        <v>6</v>
      </c>
      <c r="C87" s="39">
        <v>0</v>
      </c>
      <c r="D87" s="39"/>
      <c r="E87" s="39"/>
      <c r="F87" s="9"/>
    </row>
    <row r="88" spans="1:6" hidden="1" x14ac:dyDescent="0.25">
      <c r="A88" s="8">
        <v>83</v>
      </c>
      <c r="B88" s="50" t="s">
        <v>11</v>
      </c>
      <c r="C88" s="40">
        <v>0</v>
      </c>
      <c r="D88" s="40"/>
      <c r="E88" s="40"/>
      <c r="F88" s="34"/>
    </row>
    <row r="89" spans="1:6" hidden="1" x14ac:dyDescent="0.25">
      <c r="A89" s="8">
        <v>84</v>
      </c>
      <c r="B89" s="52" t="s">
        <v>6</v>
      </c>
      <c r="C89" s="40">
        <v>0</v>
      </c>
      <c r="D89" s="40"/>
      <c r="E89" s="40"/>
      <c r="F89" s="34"/>
    </row>
    <row r="90" spans="1:6" ht="30" hidden="1" x14ac:dyDescent="0.25">
      <c r="A90" s="8">
        <v>85</v>
      </c>
      <c r="B90" s="47" t="s">
        <v>79</v>
      </c>
      <c r="C90" s="39">
        <v>0</v>
      </c>
      <c r="D90" s="39"/>
      <c r="E90" s="39"/>
      <c r="F90" s="9"/>
    </row>
    <row r="91" spans="1:6" hidden="1" x14ac:dyDescent="0.25">
      <c r="A91" s="8">
        <v>86</v>
      </c>
      <c r="B91" s="128" t="s">
        <v>170</v>
      </c>
      <c r="C91" s="129"/>
      <c r="D91" s="129"/>
      <c r="E91" s="129"/>
      <c r="F91" s="130"/>
    </row>
    <row r="92" spans="1:6" hidden="1" x14ac:dyDescent="0.25">
      <c r="A92" s="8">
        <v>87</v>
      </c>
      <c r="B92" s="46" t="s">
        <v>82</v>
      </c>
      <c r="C92" s="39">
        <v>0</v>
      </c>
      <c r="D92" s="39"/>
      <c r="E92" s="39"/>
      <c r="F92" s="6"/>
    </row>
    <row r="93" spans="1:6" hidden="1" x14ac:dyDescent="0.25">
      <c r="A93" s="8">
        <v>88</v>
      </c>
      <c r="B93" s="53" t="s">
        <v>4</v>
      </c>
      <c r="C93" s="39">
        <v>0</v>
      </c>
      <c r="D93" s="39"/>
      <c r="E93" s="39"/>
      <c r="F93" s="6"/>
    </row>
    <row r="94" spans="1:6" hidden="1" x14ac:dyDescent="0.25">
      <c r="A94" s="8">
        <v>89</v>
      </c>
      <c r="B94" s="53" t="s">
        <v>80</v>
      </c>
      <c r="C94" s="39">
        <v>0</v>
      </c>
      <c r="D94" s="39"/>
      <c r="E94" s="39"/>
      <c r="F94" s="6"/>
    </row>
    <row r="95" spans="1:6" hidden="1" x14ac:dyDescent="0.25">
      <c r="A95" s="8">
        <v>90</v>
      </c>
      <c r="B95" s="19" t="s">
        <v>81</v>
      </c>
      <c r="C95" s="39">
        <v>0</v>
      </c>
      <c r="D95" s="39"/>
      <c r="E95" s="39"/>
      <c r="F95" s="1"/>
    </row>
    <row r="96" spans="1:6" hidden="1" x14ac:dyDescent="0.25">
      <c r="A96" s="8">
        <v>91</v>
      </c>
      <c r="B96" s="19" t="s">
        <v>161</v>
      </c>
      <c r="C96" s="42">
        <v>0</v>
      </c>
      <c r="D96" s="42"/>
      <c r="E96" s="42"/>
      <c r="F96" s="9"/>
    </row>
    <row r="97" spans="1:6" hidden="1" x14ac:dyDescent="0.25">
      <c r="A97" s="8">
        <v>92</v>
      </c>
      <c r="B97" s="19" t="s">
        <v>4</v>
      </c>
      <c r="C97" s="42">
        <v>0</v>
      </c>
      <c r="D97" s="42"/>
      <c r="E97" s="42"/>
      <c r="F97" s="9"/>
    </row>
    <row r="98" spans="1:6" ht="30" hidden="1" x14ac:dyDescent="0.25">
      <c r="A98" s="8">
        <v>93</v>
      </c>
      <c r="B98" s="19" t="s">
        <v>159</v>
      </c>
      <c r="C98" s="42">
        <v>0</v>
      </c>
      <c r="D98" s="42"/>
      <c r="E98" s="42"/>
      <c r="F98" s="30"/>
    </row>
    <row r="99" spans="1:6" hidden="1" x14ac:dyDescent="0.25">
      <c r="A99" s="8">
        <v>94</v>
      </c>
      <c r="B99" s="128" t="s">
        <v>174</v>
      </c>
      <c r="C99" s="129"/>
      <c r="D99" s="129"/>
      <c r="E99" s="129"/>
      <c r="F99" s="130"/>
    </row>
    <row r="100" spans="1:6" hidden="1" x14ac:dyDescent="0.25">
      <c r="A100" s="8">
        <v>95</v>
      </c>
      <c r="B100" s="50" t="s">
        <v>158</v>
      </c>
      <c r="C100" s="39">
        <v>0</v>
      </c>
      <c r="D100" s="39"/>
      <c r="E100" s="39"/>
      <c r="F100" s="30"/>
    </row>
    <row r="101" spans="1:6" hidden="1" x14ac:dyDescent="0.25">
      <c r="A101" s="8">
        <v>96</v>
      </c>
      <c r="B101" s="19" t="s">
        <v>4</v>
      </c>
      <c r="C101" s="42">
        <v>0</v>
      </c>
      <c r="D101" s="42"/>
      <c r="E101" s="42"/>
      <c r="F101" s="30"/>
    </row>
    <row r="102" spans="1:6" hidden="1" x14ac:dyDescent="0.25">
      <c r="A102" s="8">
        <v>97</v>
      </c>
      <c r="B102" s="19" t="s">
        <v>80</v>
      </c>
      <c r="C102" s="42">
        <v>0</v>
      </c>
      <c r="D102" s="42"/>
      <c r="E102" s="42"/>
      <c r="F102" s="30"/>
    </row>
    <row r="103" spans="1:6" hidden="1" x14ac:dyDescent="0.25">
      <c r="A103" s="8">
        <v>98</v>
      </c>
      <c r="B103" s="19" t="s">
        <v>6</v>
      </c>
      <c r="C103" s="42">
        <v>0</v>
      </c>
      <c r="D103" s="42"/>
      <c r="E103" s="42"/>
      <c r="F103" s="30"/>
    </row>
    <row r="104" spans="1:6" hidden="1" x14ac:dyDescent="0.25">
      <c r="A104" s="8">
        <v>99</v>
      </c>
      <c r="B104" s="19" t="s">
        <v>96</v>
      </c>
      <c r="C104" s="42">
        <v>0</v>
      </c>
      <c r="D104" s="42"/>
      <c r="E104" s="42"/>
      <c r="F104" s="30"/>
    </row>
    <row r="105" spans="1:6" hidden="1" x14ac:dyDescent="0.25">
      <c r="A105" s="8">
        <v>100</v>
      </c>
      <c r="B105" s="19" t="s">
        <v>6</v>
      </c>
      <c r="C105" s="42">
        <v>0</v>
      </c>
      <c r="D105" s="42"/>
      <c r="E105" s="42"/>
      <c r="F105" s="30"/>
    </row>
    <row r="106" spans="1:6" ht="30" hidden="1" x14ac:dyDescent="0.25">
      <c r="A106" s="8">
        <v>101</v>
      </c>
      <c r="B106" s="19" t="s">
        <v>97</v>
      </c>
      <c r="C106" s="42">
        <v>0</v>
      </c>
      <c r="D106" s="42"/>
      <c r="E106" s="42"/>
      <c r="F106" s="30"/>
    </row>
    <row r="107" spans="1:6" ht="30" hidden="1" x14ac:dyDescent="0.25">
      <c r="A107" s="8">
        <v>102</v>
      </c>
      <c r="B107" s="19" t="s">
        <v>98</v>
      </c>
      <c r="C107" s="42">
        <v>0</v>
      </c>
      <c r="D107" s="42"/>
      <c r="E107" s="42"/>
      <c r="F107" s="30"/>
    </row>
    <row r="108" spans="1:6" ht="60" hidden="1" x14ac:dyDescent="0.25">
      <c r="A108" s="8">
        <v>103</v>
      </c>
      <c r="B108" s="19" t="s">
        <v>99</v>
      </c>
      <c r="C108" s="42">
        <v>0</v>
      </c>
      <c r="D108" s="42"/>
      <c r="E108" s="42"/>
      <c r="F108" s="30"/>
    </row>
    <row r="109" spans="1:6" ht="30" hidden="1" x14ac:dyDescent="0.25">
      <c r="A109" s="8">
        <v>104</v>
      </c>
      <c r="B109" s="19" t="s">
        <v>100</v>
      </c>
      <c r="C109" s="42" t="s">
        <v>13</v>
      </c>
      <c r="D109" s="42"/>
      <c r="E109" s="42"/>
      <c r="F109" s="30"/>
    </row>
    <row r="110" spans="1:6" ht="90" hidden="1" x14ac:dyDescent="0.25">
      <c r="A110" s="8">
        <v>105</v>
      </c>
      <c r="B110" s="19" t="s">
        <v>101</v>
      </c>
      <c r="C110" s="42">
        <v>0</v>
      </c>
      <c r="D110" s="42"/>
      <c r="E110" s="42"/>
      <c r="F110" s="30"/>
    </row>
    <row r="111" spans="1:6" ht="75" hidden="1" x14ac:dyDescent="0.25">
      <c r="A111" s="8">
        <v>106</v>
      </c>
      <c r="B111" s="19" t="s">
        <v>102</v>
      </c>
      <c r="C111" s="27" t="s">
        <v>13</v>
      </c>
      <c r="D111" s="27"/>
      <c r="E111" s="27"/>
      <c r="F111" s="30"/>
    </row>
    <row r="112" spans="1:6" ht="75" hidden="1" x14ac:dyDescent="0.25">
      <c r="A112" s="8">
        <v>107</v>
      </c>
      <c r="B112" s="19" t="s">
        <v>112</v>
      </c>
      <c r="C112" s="27" t="s">
        <v>13</v>
      </c>
      <c r="D112" s="27"/>
      <c r="E112" s="27"/>
      <c r="F112" s="30"/>
    </row>
    <row r="113" spans="1:6" ht="30" hidden="1" x14ac:dyDescent="0.25">
      <c r="A113" s="8">
        <v>108</v>
      </c>
      <c r="B113" s="19" t="s">
        <v>103</v>
      </c>
      <c r="C113" s="42">
        <v>0</v>
      </c>
      <c r="D113" s="42"/>
      <c r="E113" s="42"/>
      <c r="F113" s="30"/>
    </row>
    <row r="114" spans="1:6" ht="60" hidden="1" x14ac:dyDescent="0.25">
      <c r="A114" s="8">
        <v>109</v>
      </c>
      <c r="B114" s="19" t="s">
        <v>104</v>
      </c>
      <c r="C114" s="42">
        <v>0</v>
      </c>
      <c r="D114" s="42"/>
      <c r="E114" s="42"/>
      <c r="F114" s="30"/>
    </row>
    <row r="115" spans="1:6" ht="75" hidden="1" x14ac:dyDescent="0.25">
      <c r="A115" s="8">
        <v>110</v>
      </c>
      <c r="B115" s="19" t="s">
        <v>105</v>
      </c>
      <c r="C115" s="42">
        <v>0</v>
      </c>
      <c r="D115" s="42"/>
      <c r="E115" s="42"/>
      <c r="F115" s="30"/>
    </row>
    <row r="116" spans="1:6" hidden="1" x14ac:dyDescent="0.25">
      <c r="A116" s="8">
        <v>111</v>
      </c>
      <c r="B116" s="131" t="s">
        <v>176</v>
      </c>
      <c r="C116" s="132"/>
      <c r="D116" s="132"/>
      <c r="E116" s="132"/>
      <c r="F116" s="133"/>
    </row>
    <row r="117" spans="1:6" hidden="1" x14ac:dyDescent="0.25">
      <c r="A117" s="8">
        <v>112</v>
      </c>
      <c r="B117" s="55" t="s">
        <v>160</v>
      </c>
      <c r="C117" s="43">
        <v>0</v>
      </c>
      <c r="D117" s="43"/>
      <c r="E117" s="43"/>
      <c r="F117" s="35"/>
    </row>
    <row r="118" spans="1:6" hidden="1" x14ac:dyDescent="0.25">
      <c r="A118" s="8">
        <v>113</v>
      </c>
      <c r="B118" s="19" t="s">
        <v>4</v>
      </c>
      <c r="C118" s="42">
        <v>0</v>
      </c>
      <c r="D118" s="42"/>
      <c r="E118" s="42"/>
      <c r="F118" s="29"/>
    </row>
    <row r="119" spans="1:6" hidden="1" x14ac:dyDescent="0.25">
      <c r="A119" s="8">
        <v>114</v>
      </c>
      <c r="B119" s="19" t="s">
        <v>80</v>
      </c>
      <c r="C119" s="42">
        <v>0</v>
      </c>
      <c r="D119" s="42"/>
      <c r="E119" s="42"/>
      <c r="F119" s="29"/>
    </row>
    <row r="120" spans="1:6" hidden="1" x14ac:dyDescent="0.25">
      <c r="A120" s="8">
        <v>115</v>
      </c>
      <c r="B120" s="19" t="s">
        <v>6</v>
      </c>
      <c r="C120" s="42">
        <v>0</v>
      </c>
      <c r="D120" s="42"/>
      <c r="E120" s="42"/>
      <c r="F120" s="29"/>
    </row>
    <row r="121" spans="1:6" hidden="1" x14ac:dyDescent="0.25">
      <c r="A121" s="8">
        <v>116</v>
      </c>
      <c r="B121" s="19" t="s">
        <v>96</v>
      </c>
      <c r="C121" s="42">
        <v>0</v>
      </c>
      <c r="D121" s="42"/>
      <c r="E121" s="42"/>
      <c r="F121" s="29"/>
    </row>
    <row r="122" spans="1:6" hidden="1" x14ac:dyDescent="0.25">
      <c r="A122" s="8">
        <v>117</v>
      </c>
      <c r="B122" s="19" t="s">
        <v>6</v>
      </c>
      <c r="C122" s="42">
        <v>0</v>
      </c>
      <c r="D122" s="42"/>
      <c r="E122" s="42"/>
      <c r="F122" s="29"/>
    </row>
    <row r="123" spans="1:6" ht="75" hidden="1" x14ac:dyDescent="0.25">
      <c r="A123" s="8">
        <v>118</v>
      </c>
      <c r="B123" s="19" t="s">
        <v>106</v>
      </c>
      <c r="C123" s="42">
        <v>0</v>
      </c>
      <c r="D123" s="42"/>
      <c r="E123" s="42"/>
      <c r="F123" s="30"/>
    </row>
    <row r="124" spans="1:6" ht="45" hidden="1" x14ac:dyDescent="0.25">
      <c r="A124" s="8">
        <v>119</v>
      </c>
      <c r="B124" s="19" t="s">
        <v>107</v>
      </c>
      <c r="C124" s="42">
        <v>0</v>
      </c>
      <c r="D124" s="42"/>
      <c r="E124" s="42"/>
      <c r="F124" s="30"/>
    </row>
    <row r="125" spans="1:6" ht="45" hidden="1" x14ac:dyDescent="0.25">
      <c r="A125" s="8">
        <v>120</v>
      </c>
      <c r="B125" s="19" t="s">
        <v>108</v>
      </c>
      <c r="C125" s="42" t="s">
        <v>13</v>
      </c>
      <c r="D125" s="42"/>
      <c r="E125" s="42"/>
      <c r="F125" s="30"/>
    </row>
    <row r="126" spans="1:6" ht="90" hidden="1" x14ac:dyDescent="0.25">
      <c r="A126" s="8">
        <v>121</v>
      </c>
      <c r="B126" s="19" t="s">
        <v>109</v>
      </c>
      <c r="C126" s="42">
        <v>0</v>
      </c>
      <c r="D126" s="42"/>
      <c r="E126" s="42"/>
      <c r="F126" s="30"/>
    </row>
    <row r="127" spans="1:6" ht="45" hidden="1" x14ac:dyDescent="0.25">
      <c r="A127" s="8">
        <v>122</v>
      </c>
      <c r="B127" s="19" t="s">
        <v>110</v>
      </c>
      <c r="C127" s="28" t="s">
        <v>13</v>
      </c>
      <c r="D127" s="28"/>
      <c r="E127" s="28"/>
      <c r="F127" s="30"/>
    </row>
    <row r="128" spans="1:6" ht="45" hidden="1" x14ac:dyDescent="0.25">
      <c r="A128" s="8">
        <v>123</v>
      </c>
      <c r="B128" s="19" t="s">
        <v>111</v>
      </c>
      <c r="C128" s="28" t="s">
        <v>13</v>
      </c>
      <c r="D128" s="28"/>
      <c r="E128" s="28"/>
      <c r="F128" s="30"/>
    </row>
    <row r="130" ht="3.75" customHeight="1" x14ac:dyDescent="0.25"/>
  </sheetData>
  <mergeCells count="18">
    <mergeCell ref="A1:F1"/>
    <mergeCell ref="A2:F2"/>
    <mergeCell ref="A3:F3"/>
    <mergeCell ref="B91:F91"/>
    <mergeCell ref="A5:A6"/>
    <mergeCell ref="B5:B6"/>
    <mergeCell ref="C5:E5"/>
    <mergeCell ref="F5:F6"/>
    <mergeCell ref="B22:F22"/>
    <mergeCell ref="B36:F36"/>
    <mergeCell ref="B99:F99"/>
    <mergeCell ref="B116:F116"/>
    <mergeCell ref="B50:F50"/>
    <mergeCell ref="B54:F54"/>
    <mergeCell ref="B58:F58"/>
    <mergeCell ref="B65:F65"/>
    <mergeCell ref="B72:F72"/>
    <mergeCell ref="B85:F85"/>
  </mergeCells>
  <phoneticPr fontId="3" type="noConversion"/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opLeftCell="A67" zoomScale="140" zoomScaleNormal="140" workbookViewId="0">
      <selection activeCell="H92" sqref="H92"/>
    </sheetView>
  </sheetViews>
  <sheetFormatPr defaultRowHeight="15" x14ac:dyDescent="0.25"/>
  <cols>
    <col min="1" max="1" width="4" customWidth="1"/>
    <col min="2" max="2" width="35.85546875" customWidth="1"/>
    <col min="3" max="3" width="9.28515625" customWidth="1"/>
    <col min="4" max="4" width="9.7109375" customWidth="1"/>
    <col min="5" max="5" width="10.28515625" customWidth="1"/>
    <col min="6" max="6" width="21.42578125" customWidth="1"/>
  </cols>
  <sheetData>
    <row r="1" spans="1:6" x14ac:dyDescent="0.25">
      <c r="A1" t="s">
        <v>233</v>
      </c>
    </row>
    <row r="2" spans="1:6" ht="15.75" x14ac:dyDescent="0.25">
      <c r="A2" s="145" t="s">
        <v>231</v>
      </c>
      <c r="B2" s="145"/>
      <c r="C2" s="145"/>
      <c r="D2" s="145"/>
      <c r="E2" s="145"/>
      <c r="F2" s="145"/>
    </row>
    <row r="3" spans="1:6" ht="15.75" x14ac:dyDescent="0.25">
      <c r="A3" s="145" t="s">
        <v>236</v>
      </c>
      <c r="B3" s="145"/>
      <c r="C3" s="145"/>
      <c r="D3" s="145"/>
      <c r="E3" s="145"/>
      <c r="F3" s="145"/>
    </row>
    <row r="4" spans="1:6" ht="15.75" x14ac:dyDescent="0.25">
      <c r="A4" s="111"/>
      <c r="B4" s="111"/>
      <c r="C4" s="111"/>
      <c r="D4" s="111"/>
      <c r="E4" s="111"/>
      <c r="F4" s="111"/>
    </row>
    <row r="5" spans="1:6" x14ac:dyDescent="0.25">
      <c r="A5" s="141" t="s">
        <v>0</v>
      </c>
      <c r="B5" s="142" t="s">
        <v>1</v>
      </c>
      <c r="C5" s="146" t="s">
        <v>2</v>
      </c>
      <c r="D5" s="147"/>
      <c r="E5" s="148"/>
      <c r="F5" s="149" t="s">
        <v>234</v>
      </c>
    </row>
    <row r="6" spans="1:6" ht="45" x14ac:dyDescent="0.25">
      <c r="A6" s="141"/>
      <c r="B6" s="142"/>
      <c r="C6" s="71" t="s">
        <v>181</v>
      </c>
      <c r="D6" s="104" t="s">
        <v>182</v>
      </c>
      <c r="E6" s="104" t="s">
        <v>232</v>
      </c>
      <c r="F6" s="150"/>
    </row>
    <row r="7" spans="1:6" ht="30" x14ac:dyDescent="0.25">
      <c r="A7" s="8">
        <v>1</v>
      </c>
      <c r="B7" s="46" t="s">
        <v>3</v>
      </c>
      <c r="C7" s="82">
        <f t="shared" ref="C7:D7" si="0">C8+C9+C10+C11</f>
        <v>20888.189999999999</v>
      </c>
      <c r="D7" s="82">
        <f t="shared" si="0"/>
        <v>19073.66</v>
      </c>
      <c r="E7" s="88">
        <f t="shared" ref="E7:E19" si="1">D7*100/C7</f>
        <v>91.313129572260692</v>
      </c>
      <c r="F7" s="89"/>
    </row>
    <row r="8" spans="1:6" x14ac:dyDescent="0.25">
      <c r="A8" s="8">
        <v>2</v>
      </c>
      <c r="B8" s="47" t="s">
        <v>4</v>
      </c>
      <c r="C8" s="83">
        <f t="shared" ref="C8:D11" si="2">C13+C18</f>
        <v>1612.6</v>
      </c>
      <c r="D8" s="83">
        <f t="shared" si="2"/>
        <v>1612.6</v>
      </c>
      <c r="E8" s="88">
        <f t="shared" si="1"/>
        <v>100</v>
      </c>
      <c r="F8" s="88"/>
    </row>
    <row r="9" spans="1:6" x14ac:dyDescent="0.25">
      <c r="A9" s="8">
        <v>3</v>
      </c>
      <c r="B9" s="47" t="s">
        <v>5</v>
      </c>
      <c r="C9" s="83">
        <f t="shared" si="2"/>
        <v>583.70000000000005</v>
      </c>
      <c r="D9" s="83">
        <f t="shared" si="2"/>
        <v>583.67999999999995</v>
      </c>
      <c r="E9" s="88">
        <f t="shared" si="1"/>
        <v>99.99657358231967</v>
      </c>
      <c r="F9" s="88"/>
    </row>
    <row r="10" spans="1:6" x14ac:dyDescent="0.25">
      <c r="A10" s="8">
        <v>4</v>
      </c>
      <c r="B10" s="47" t="s">
        <v>6</v>
      </c>
      <c r="C10" s="83">
        <f t="shared" si="2"/>
        <v>18691.89</v>
      </c>
      <c r="D10" s="83">
        <f t="shared" si="2"/>
        <v>16877.38</v>
      </c>
      <c r="E10" s="88">
        <f t="shared" si="1"/>
        <v>90.292527935912318</v>
      </c>
      <c r="F10" s="88"/>
    </row>
    <row r="11" spans="1:6" x14ac:dyDescent="0.25">
      <c r="A11" s="8">
        <v>5</v>
      </c>
      <c r="B11" s="47" t="s">
        <v>7</v>
      </c>
      <c r="C11" s="83">
        <f t="shared" si="2"/>
        <v>0</v>
      </c>
      <c r="D11" s="83">
        <f t="shared" si="2"/>
        <v>0</v>
      </c>
      <c r="E11" s="88"/>
      <c r="F11" s="88"/>
    </row>
    <row r="12" spans="1:6" x14ac:dyDescent="0.25">
      <c r="A12" s="8">
        <v>6</v>
      </c>
      <c r="B12" s="46" t="s">
        <v>66</v>
      </c>
      <c r="C12" s="83">
        <f t="shared" ref="C12:D12" si="3">SUM(C13:C16)</f>
        <v>13328.43</v>
      </c>
      <c r="D12" s="83">
        <f t="shared" si="3"/>
        <v>11869.77</v>
      </c>
      <c r="E12" s="88">
        <f t="shared" si="1"/>
        <v>89.056025353323676</v>
      </c>
      <c r="F12" s="88"/>
    </row>
    <row r="13" spans="1:6" x14ac:dyDescent="0.25">
      <c r="A13" s="8">
        <v>7</v>
      </c>
      <c r="B13" s="47" t="s">
        <v>4</v>
      </c>
      <c r="C13" s="83">
        <f>SUM(C79)</f>
        <v>0</v>
      </c>
      <c r="D13" s="83">
        <f>SUM(D79)</f>
        <v>0</v>
      </c>
      <c r="E13" s="88"/>
      <c r="F13" s="88"/>
    </row>
    <row r="14" spans="1:6" x14ac:dyDescent="0.25">
      <c r="A14" s="8">
        <v>8</v>
      </c>
      <c r="B14" s="47" t="s">
        <v>5</v>
      </c>
      <c r="C14" s="83">
        <f>SUM(C70)</f>
        <v>0</v>
      </c>
      <c r="D14" s="83">
        <f>SUM(D70)</f>
        <v>0</v>
      </c>
      <c r="E14" s="88"/>
      <c r="F14" s="88"/>
    </row>
    <row r="15" spans="1:6" x14ac:dyDescent="0.25">
      <c r="A15" s="8">
        <v>9</v>
      </c>
      <c r="B15" s="47" t="s">
        <v>6</v>
      </c>
      <c r="C15" s="83">
        <v>13328.43</v>
      </c>
      <c r="D15" s="83">
        <v>11869.77</v>
      </c>
      <c r="E15" s="88">
        <f t="shared" si="1"/>
        <v>89.056025353323676</v>
      </c>
      <c r="F15" s="88"/>
    </row>
    <row r="16" spans="1:6" x14ac:dyDescent="0.25">
      <c r="A16" s="8">
        <v>10</v>
      </c>
      <c r="B16" s="47" t="s">
        <v>7</v>
      </c>
      <c r="C16" s="83">
        <v>0</v>
      </c>
      <c r="D16" s="83">
        <v>0</v>
      </c>
      <c r="E16" s="88"/>
      <c r="F16" s="88"/>
    </row>
    <row r="17" spans="1:6" x14ac:dyDescent="0.25">
      <c r="A17" s="8">
        <v>11</v>
      </c>
      <c r="B17" s="46" t="s">
        <v>67</v>
      </c>
      <c r="C17" s="82">
        <f t="shared" ref="C17:D17" si="4">C18+C19+C20+C21</f>
        <v>7559.76</v>
      </c>
      <c r="D17" s="82">
        <f t="shared" si="4"/>
        <v>7203.8899999999994</v>
      </c>
      <c r="E17" s="88">
        <f t="shared" si="1"/>
        <v>95.292575425674883</v>
      </c>
      <c r="F17" s="89"/>
    </row>
    <row r="18" spans="1:6" x14ac:dyDescent="0.25">
      <c r="A18" s="8">
        <v>12</v>
      </c>
      <c r="B18" s="47" t="s">
        <v>4</v>
      </c>
      <c r="C18" s="83">
        <f>SUM(C81)</f>
        <v>1612.6</v>
      </c>
      <c r="D18" s="83">
        <f>SUM(D81)</f>
        <v>1612.6</v>
      </c>
      <c r="E18" s="88">
        <f t="shared" si="1"/>
        <v>100</v>
      </c>
      <c r="F18" s="88"/>
    </row>
    <row r="19" spans="1:6" x14ac:dyDescent="0.25">
      <c r="A19" s="8">
        <v>13</v>
      </c>
      <c r="B19" s="47" t="s">
        <v>5</v>
      </c>
      <c r="C19" s="83">
        <f>C49+C57+C74+C83+C24</f>
        <v>583.70000000000005</v>
      </c>
      <c r="D19" s="83">
        <f>D49+D57+D74+D83+D24</f>
        <v>583.67999999999995</v>
      </c>
      <c r="E19" s="88">
        <f t="shared" si="1"/>
        <v>99.99657358231967</v>
      </c>
      <c r="F19" s="88"/>
    </row>
    <row r="20" spans="1:6" x14ac:dyDescent="0.25">
      <c r="A20" s="8">
        <v>14</v>
      </c>
      <c r="B20" s="47" t="s">
        <v>6</v>
      </c>
      <c r="C20" s="83">
        <v>5363.46</v>
      </c>
      <c r="D20" s="83">
        <v>5007.6099999999997</v>
      </c>
      <c r="E20" s="88">
        <f>D20*100/C20</f>
        <v>93.365290316325641</v>
      </c>
      <c r="F20" s="88"/>
    </row>
    <row r="21" spans="1:6" x14ac:dyDescent="0.25">
      <c r="A21" s="8">
        <v>15</v>
      </c>
      <c r="B21" s="47" t="s">
        <v>7</v>
      </c>
      <c r="C21" s="83">
        <v>0</v>
      </c>
      <c r="D21" s="83">
        <v>0</v>
      </c>
      <c r="E21" s="88"/>
      <c r="F21" s="88"/>
    </row>
    <row r="22" spans="1:6" x14ac:dyDescent="0.25">
      <c r="A22" s="8">
        <v>16</v>
      </c>
      <c r="B22" s="128" t="s">
        <v>226</v>
      </c>
      <c r="C22" s="129"/>
      <c r="D22" s="129"/>
      <c r="E22" s="129"/>
      <c r="F22" s="129"/>
    </row>
    <row r="23" spans="1:6" x14ac:dyDescent="0.25">
      <c r="A23" s="8">
        <v>17</v>
      </c>
      <c r="B23" s="72" t="s">
        <v>10</v>
      </c>
      <c r="C23" s="84">
        <f t="shared" ref="C23" si="5">C24+C25</f>
        <v>1017.07</v>
      </c>
      <c r="D23" s="65">
        <f>D24+D25</f>
        <v>881.68</v>
      </c>
      <c r="E23" s="57">
        <f t="shared" ref="E23:E29" si="6">D23*100/C23</f>
        <v>86.688231881778052</v>
      </c>
      <c r="F23" s="65"/>
    </row>
    <row r="24" spans="1:6" x14ac:dyDescent="0.25">
      <c r="A24" s="8">
        <v>18</v>
      </c>
      <c r="B24" s="73" t="s">
        <v>5</v>
      </c>
      <c r="C24" s="85">
        <f>C27</f>
        <v>583.70000000000005</v>
      </c>
      <c r="D24" s="57">
        <v>583.67999999999995</v>
      </c>
      <c r="E24" s="57">
        <f t="shared" si="6"/>
        <v>99.99657358231967</v>
      </c>
      <c r="F24" s="57"/>
    </row>
    <row r="25" spans="1:6" x14ac:dyDescent="0.25">
      <c r="A25" s="8">
        <v>19</v>
      </c>
      <c r="B25" s="73" t="s">
        <v>6</v>
      </c>
      <c r="C25" s="85">
        <f>C28</f>
        <v>433.37</v>
      </c>
      <c r="D25" s="57">
        <v>298</v>
      </c>
      <c r="E25" s="57">
        <f t="shared" si="6"/>
        <v>68.763412326649288</v>
      </c>
      <c r="F25" s="57"/>
    </row>
    <row r="26" spans="1:6" ht="30" x14ac:dyDescent="0.25">
      <c r="A26" s="8">
        <v>20</v>
      </c>
      <c r="B26" s="50" t="s">
        <v>11</v>
      </c>
      <c r="C26" s="86">
        <f t="shared" ref="C26:D26" si="7">C27+C28</f>
        <v>1017.07</v>
      </c>
      <c r="D26" s="67">
        <f t="shared" si="7"/>
        <v>881.68</v>
      </c>
      <c r="E26" s="57">
        <f t="shared" si="6"/>
        <v>86.688231881778052</v>
      </c>
      <c r="F26" s="67"/>
    </row>
    <row r="27" spans="1:6" x14ac:dyDescent="0.25">
      <c r="A27" s="8">
        <v>21</v>
      </c>
      <c r="B27" s="70" t="s">
        <v>5</v>
      </c>
      <c r="C27" s="85">
        <v>583.70000000000005</v>
      </c>
      <c r="D27" s="57">
        <v>583.67999999999995</v>
      </c>
      <c r="E27" s="57">
        <f t="shared" si="6"/>
        <v>99.99657358231967</v>
      </c>
      <c r="F27" s="57"/>
    </row>
    <row r="28" spans="1:6" x14ac:dyDescent="0.25">
      <c r="A28" s="8">
        <v>22</v>
      </c>
      <c r="B28" s="51" t="s">
        <v>6</v>
      </c>
      <c r="C28" s="85">
        <v>433.37</v>
      </c>
      <c r="D28" s="57">
        <v>298</v>
      </c>
      <c r="E28" s="57">
        <f t="shared" si="6"/>
        <v>68.763412326649288</v>
      </c>
      <c r="F28" s="57"/>
    </row>
    <row r="29" spans="1:6" ht="105" x14ac:dyDescent="0.25">
      <c r="A29" s="8">
        <v>23</v>
      </c>
      <c r="B29" s="68" t="s">
        <v>225</v>
      </c>
      <c r="C29" s="85">
        <v>1017.07</v>
      </c>
      <c r="D29" s="57">
        <f>D27+D28</f>
        <v>881.68</v>
      </c>
      <c r="E29" s="57">
        <f t="shared" si="6"/>
        <v>86.688231881778052</v>
      </c>
      <c r="F29" s="57"/>
    </row>
    <row r="30" spans="1:6" ht="75" x14ac:dyDescent="0.25">
      <c r="A30" s="8">
        <v>24</v>
      </c>
      <c r="B30" s="47" t="s">
        <v>208</v>
      </c>
      <c r="C30" s="57"/>
      <c r="D30" s="57"/>
      <c r="E30" s="17"/>
      <c r="F30" s="17"/>
    </row>
    <row r="31" spans="1:6" ht="60" x14ac:dyDescent="0.25">
      <c r="A31" s="8">
        <v>25</v>
      </c>
      <c r="B31" s="47" t="s">
        <v>209</v>
      </c>
      <c r="C31" s="57"/>
      <c r="D31" s="57"/>
      <c r="E31" s="17"/>
      <c r="F31" s="17"/>
    </row>
    <row r="32" spans="1:6" ht="105" x14ac:dyDescent="0.25">
      <c r="A32" s="8">
        <v>26</v>
      </c>
      <c r="B32" s="47" t="s">
        <v>210</v>
      </c>
      <c r="C32" s="57"/>
      <c r="D32" s="57"/>
      <c r="E32" s="17"/>
      <c r="F32" s="17"/>
    </row>
    <row r="33" spans="1:6" ht="60" x14ac:dyDescent="0.25">
      <c r="A33" s="8">
        <v>27</v>
      </c>
      <c r="B33" s="47" t="s">
        <v>211</v>
      </c>
      <c r="C33" s="57"/>
      <c r="D33" s="57"/>
      <c r="E33" s="17"/>
      <c r="F33" s="17"/>
    </row>
    <row r="34" spans="1:6" ht="90" x14ac:dyDescent="0.25">
      <c r="A34" s="8">
        <v>28</v>
      </c>
      <c r="B34" s="47" t="s">
        <v>212</v>
      </c>
      <c r="C34" s="57"/>
      <c r="D34" s="57"/>
      <c r="E34" s="17"/>
      <c r="F34" s="17"/>
    </row>
    <row r="35" spans="1:6" ht="45" x14ac:dyDescent="0.25">
      <c r="A35" s="8">
        <v>29</v>
      </c>
      <c r="B35" s="47" t="s">
        <v>213</v>
      </c>
      <c r="C35" s="57"/>
      <c r="D35" s="57"/>
      <c r="E35" s="17"/>
      <c r="F35" s="17"/>
    </row>
    <row r="36" spans="1:6" ht="75" x14ac:dyDescent="0.25">
      <c r="A36" s="8">
        <v>30</v>
      </c>
      <c r="B36" s="47" t="s">
        <v>214</v>
      </c>
      <c r="C36" s="57"/>
      <c r="D36" s="57"/>
      <c r="E36" s="17"/>
      <c r="F36" s="17"/>
    </row>
    <row r="37" spans="1:6" ht="75" x14ac:dyDescent="0.25">
      <c r="A37" s="8">
        <v>31</v>
      </c>
      <c r="B37" s="47" t="s">
        <v>215</v>
      </c>
      <c r="C37" s="57"/>
      <c r="D37" s="57"/>
      <c r="E37" s="17"/>
      <c r="F37" s="17"/>
    </row>
    <row r="38" spans="1:6" ht="75" x14ac:dyDescent="0.25">
      <c r="A38" s="8">
        <v>32</v>
      </c>
      <c r="B38" s="47" t="s">
        <v>216</v>
      </c>
      <c r="C38" s="57"/>
      <c r="D38" s="57"/>
      <c r="E38" s="17"/>
      <c r="F38" s="17"/>
    </row>
    <row r="39" spans="1:6" x14ac:dyDescent="0.25">
      <c r="A39" s="8">
        <v>33</v>
      </c>
      <c r="B39" s="128" t="s">
        <v>114</v>
      </c>
      <c r="C39" s="129"/>
      <c r="D39" s="129"/>
      <c r="E39" s="129"/>
      <c r="F39" s="129"/>
    </row>
    <row r="40" spans="1:6" ht="30" x14ac:dyDescent="0.25">
      <c r="A40" s="8">
        <v>34</v>
      </c>
      <c r="B40" s="50" t="s">
        <v>12</v>
      </c>
      <c r="C40" s="87">
        <f t="shared" ref="C40:D40" si="8">C42</f>
        <v>6265.28</v>
      </c>
      <c r="D40" s="90">
        <f t="shared" si="8"/>
        <v>6102.09</v>
      </c>
      <c r="E40" s="57">
        <f t="shared" ref="E40:E44" si="9">D40*100/C40</f>
        <v>97.395327902344349</v>
      </c>
      <c r="F40" s="90"/>
    </row>
    <row r="41" spans="1:6" x14ac:dyDescent="0.25">
      <c r="A41" s="8">
        <v>35</v>
      </c>
      <c r="B41" s="52" t="s">
        <v>6</v>
      </c>
      <c r="C41" s="87">
        <f t="shared" ref="C41:D42" si="10">C42</f>
        <v>6265.28</v>
      </c>
      <c r="D41" s="90">
        <f t="shared" si="10"/>
        <v>6102.09</v>
      </c>
      <c r="E41" s="57">
        <f t="shared" si="9"/>
        <v>97.395327902344349</v>
      </c>
      <c r="F41" s="90"/>
    </row>
    <row r="42" spans="1:6" ht="30" x14ac:dyDescent="0.25">
      <c r="A42" s="8">
        <v>36</v>
      </c>
      <c r="B42" s="50" t="s">
        <v>11</v>
      </c>
      <c r="C42" s="87">
        <f t="shared" si="10"/>
        <v>6265.28</v>
      </c>
      <c r="D42" s="90">
        <f t="shared" si="10"/>
        <v>6102.09</v>
      </c>
      <c r="E42" s="57">
        <f t="shared" si="9"/>
        <v>97.395327902344349</v>
      </c>
      <c r="F42" s="90"/>
    </row>
    <row r="43" spans="1:6" x14ac:dyDescent="0.25">
      <c r="A43" s="8">
        <v>37</v>
      </c>
      <c r="B43" s="52" t="s">
        <v>6</v>
      </c>
      <c r="C43" s="87">
        <f t="shared" ref="C43:D43" si="11">C44+C45</f>
        <v>6265.28</v>
      </c>
      <c r="D43" s="90">
        <f t="shared" si="11"/>
        <v>6102.09</v>
      </c>
      <c r="E43" s="57">
        <f t="shared" si="9"/>
        <v>97.395327902344349</v>
      </c>
      <c r="F43" s="90"/>
    </row>
    <row r="44" spans="1:6" ht="45" x14ac:dyDescent="0.25">
      <c r="A44" s="8">
        <v>38</v>
      </c>
      <c r="B44" s="50" t="s">
        <v>220</v>
      </c>
      <c r="C44" s="80">
        <v>927.08</v>
      </c>
      <c r="D44" s="40">
        <v>763.89</v>
      </c>
      <c r="E44" s="57">
        <f t="shared" si="9"/>
        <v>82.397419855891613</v>
      </c>
      <c r="F44" s="40"/>
    </row>
    <row r="45" spans="1:6" ht="60" x14ac:dyDescent="0.25">
      <c r="A45" s="8">
        <v>39</v>
      </c>
      <c r="B45" s="50" t="s">
        <v>219</v>
      </c>
      <c r="C45" s="85">
        <v>5338.2</v>
      </c>
      <c r="D45" s="57">
        <v>5338.2</v>
      </c>
      <c r="E45" s="57">
        <f>D45*100/C45</f>
        <v>100</v>
      </c>
      <c r="F45" s="57"/>
    </row>
    <row r="46" spans="1:6" x14ac:dyDescent="0.25">
      <c r="A46" s="8">
        <v>40</v>
      </c>
      <c r="B46" s="128" t="s">
        <v>202</v>
      </c>
      <c r="C46" s="129"/>
      <c r="D46" s="129"/>
      <c r="E46" s="129"/>
      <c r="F46" s="129"/>
    </row>
    <row r="47" spans="1:6" x14ac:dyDescent="0.25">
      <c r="A47" s="8">
        <v>41</v>
      </c>
      <c r="B47" s="50" t="s">
        <v>205</v>
      </c>
      <c r="C47" s="78">
        <f t="shared" ref="C47:D47" si="12">C48+C49+C50</f>
        <v>250.76</v>
      </c>
      <c r="D47" s="91">
        <f t="shared" si="12"/>
        <v>247.75</v>
      </c>
      <c r="E47" s="91">
        <f t="shared" ref="E47:E52" si="13">D47*100/C47</f>
        <v>98.799649066836821</v>
      </c>
      <c r="F47" s="91"/>
    </row>
    <row r="48" spans="1:6" x14ac:dyDescent="0.25">
      <c r="A48" s="8">
        <v>42</v>
      </c>
      <c r="B48" s="74" t="s">
        <v>4</v>
      </c>
      <c r="C48" s="78">
        <v>0</v>
      </c>
      <c r="D48" s="91">
        <v>0</v>
      </c>
      <c r="E48" s="91"/>
      <c r="F48" s="91"/>
    </row>
    <row r="49" spans="1:6" x14ac:dyDescent="0.25">
      <c r="A49" s="8">
        <v>43</v>
      </c>
      <c r="B49" s="74" t="s">
        <v>80</v>
      </c>
      <c r="C49" s="78">
        <v>0</v>
      </c>
      <c r="D49" s="91">
        <v>0</v>
      </c>
      <c r="E49" s="91"/>
      <c r="F49" s="91"/>
    </row>
    <row r="50" spans="1:6" x14ac:dyDescent="0.25">
      <c r="A50" s="8">
        <v>44</v>
      </c>
      <c r="B50" s="74" t="s">
        <v>6</v>
      </c>
      <c r="C50" s="78">
        <f t="shared" ref="C50:D50" si="14">C52</f>
        <v>250.76</v>
      </c>
      <c r="D50" s="91">
        <f t="shared" si="14"/>
        <v>247.75</v>
      </c>
      <c r="E50" s="91">
        <f t="shared" si="13"/>
        <v>98.799649066836821</v>
      </c>
      <c r="F50" s="91"/>
    </row>
    <row r="51" spans="1:6" ht="30" x14ac:dyDescent="0.25">
      <c r="A51" s="8">
        <v>45</v>
      </c>
      <c r="B51" s="74" t="s">
        <v>96</v>
      </c>
      <c r="C51" s="78">
        <f t="shared" ref="C51:D52" si="15">C52</f>
        <v>250.76</v>
      </c>
      <c r="D51" s="91">
        <f>D52</f>
        <v>247.75</v>
      </c>
      <c r="E51" s="91">
        <f t="shared" si="13"/>
        <v>98.799649066836821</v>
      </c>
      <c r="F51" s="91"/>
    </row>
    <row r="52" spans="1:6" x14ac:dyDescent="0.25">
      <c r="A52" s="8">
        <v>46</v>
      </c>
      <c r="B52" s="74" t="s">
        <v>6</v>
      </c>
      <c r="C52" s="78">
        <f t="shared" si="15"/>
        <v>250.76</v>
      </c>
      <c r="D52" s="91">
        <f t="shared" si="15"/>
        <v>247.75</v>
      </c>
      <c r="E52" s="91">
        <f t="shared" si="13"/>
        <v>98.799649066836821</v>
      </c>
      <c r="F52" s="91"/>
    </row>
    <row r="53" spans="1:6" ht="60" x14ac:dyDescent="0.25">
      <c r="A53" s="8">
        <v>47</v>
      </c>
      <c r="B53" s="50" t="s">
        <v>221</v>
      </c>
      <c r="C53" s="78">
        <v>250.76</v>
      </c>
      <c r="D53" s="91">
        <v>247.75</v>
      </c>
      <c r="E53" s="91">
        <f>D53*100/C53</f>
        <v>98.799649066836821</v>
      </c>
      <c r="F53" s="91"/>
    </row>
    <row r="54" spans="1:6" x14ac:dyDescent="0.25">
      <c r="A54" s="8">
        <v>48</v>
      </c>
      <c r="B54" s="143" t="s">
        <v>203</v>
      </c>
      <c r="C54" s="144"/>
      <c r="D54" s="144"/>
      <c r="E54" s="144"/>
      <c r="F54" s="144"/>
    </row>
    <row r="55" spans="1:6" x14ac:dyDescent="0.25">
      <c r="A55" s="8">
        <v>49</v>
      </c>
      <c r="B55" s="69" t="s">
        <v>237</v>
      </c>
      <c r="C55" s="79">
        <f t="shared" ref="C55:D55" si="16">C56+C57+C58</f>
        <v>0</v>
      </c>
      <c r="D55" s="92">
        <f t="shared" si="16"/>
        <v>0</v>
      </c>
      <c r="E55" s="91"/>
      <c r="F55" s="92"/>
    </row>
    <row r="56" spans="1:6" x14ac:dyDescent="0.25">
      <c r="A56" s="8">
        <v>50</v>
      </c>
      <c r="B56" s="74" t="s">
        <v>4</v>
      </c>
      <c r="C56" s="78">
        <v>0</v>
      </c>
      <c r="D56" s="91">
        <v>0</v>
      </c>
      <c r="E56" s="91"/>
      <c r="F56" s="91"/>
    </row>
    <row r="57" spans="1:6" x14ac:dyDescent="0.25">
      <c r="A57" s="8">
        <v>51</v>
      </c>
      <c r="B57" s="74" t="s">
        <v>80</v>
      </c>
      <c r="C57" s="78">
        <v>0</v>
      </c>
      <c r="D57" s="91">
        <v>0</v>
      </c>
      <c r="E57" s="91"/>
      <c r="F57" s="91"/>
    </row>
    <row r="58" spans="1:6" x14ac:dyDescent="0.25">
      <c r="A58" s="8">
        <v>52</v>
      </c>
      <c r="B58" s="74" t="s">
        <v>6</v>
      </c>
      <c r="C58" s="78">
        <f t="shared" ref="C58:D60" si="17">C59</f>
        <v>0</v>
      </c>
      <c r="D58" s="91">
        <f>D59</f>
        <v>0</v>
      </c>
      <c r="E58" s="91"/>
      <c r="F58" s="91"/>
    </row>
    <row r="59" spans="1:6" ht="30" x14ac:dyDescent="0.25">
      <c r="A59" s="8">
        <v>53</v>
      </c>
      <c r="B59" s="74" t="s">
        <v>96</v>
      </c>
      <c r="C59" s="78">
        <f t="shared" si="17"/>
        <v>0</v>
      </c>
      <c r="D59" s="91">
        <f t="shared" si="17"/>
        <v>0</v>
      </c>
      <c r="E59" s="91"/>
      <c r="F59" s="91"/>
    </row>
    <row r="60" spans="1:6" x14ac:dyDescent="0.25">
      <c r="A60" s="8">
        <v>54</v>
      </c>
      <c r="B60" s="74" t="s">
        <v>6</v>
      </c>
      <c r="C60" s="78">
        <f t="shared" si="17"/>
        <v>0</v>
      </c>
      <c r="D60" s="91">
        <f>D61</f>
        <v>0</v>
      </c>
      <c r="E60" s="91"/>
      <c r="F60" s="91"/>
    </row>
    <row r="61" spans="1:6" ht="105" x14ac:dyDescent="0.25">
      <c r="A61" s="8">
        <v>55</v>
      </c>
      <c r="B61" s="50" t="s">
        <v>222</v>
      </c>
      <c r="C61" s="78">
        <v>0</v>
      </c>
      <c r="D61" s="91">
        <v>0</v>
      </c>
      <c r="E61" s="91"/>
      <c r="F61" s="91"/>
    </row>
    <row r="62" spans="1:6" x14ac:dyDescent="0.25">
      <c r="A62" s="8">
        <v>56</v>
      </c>
      <c r="B62" s="128" t="s">
        <v>200</v>
      </c>
      <c r="C62" s="129"/>
      <c r="D62" s="129"/>
      <c r="E62" s="129"/>
      <c r="F62" s="129"/>
    </row>
    <row r="63" spans="1:6" ht="30" x14ac:dyDescent="0.25">
      <c r="A63" s="8">
        <v>57</v>
      </c>
      <c r="B63" s="50" t="s">
        <v>206</v>
      </c>
      <c r="C63" s="80">
        <f t="shared" ref="C63:D64" si="18">C64</f>
        <v>215.76</v>
      </c>
      <c r="D63" s="40">
        <f t="shared" si="18"/>
        <v>215.76</v>
      </c>
      <c r="E63" s="40">
        <f t="shared" ref="E63:E66" si="19">D63*100/C63</f>
        <v>100</v>
      </c>
      <c r="F63" s="40"/>
    </row>
    <row r="64" spans="1:6" x14ac:dyDescent="0.25">
      <c r="A64" s="8">
        <v>58</v>
      </c>
      <c r="B64" s="52" t="s">
        <v>6</v>
      </c>
      <c r="C64" s="80">
        <f t="shared" si="18"/>
        <v>215.76</v>
      </c>
      <c r="D64" s="40">
        <f t="shared" si="18"/>
        <v>215.76</v>
      </c>
      <c r="E64" s="40">
        <f t="shared" si="19"/>
        <v>100</v>
      </c>
      <c r="F64" s="40"/>
    </row>
    <row r="65" spans="1:6" ht="30" x14ac:dyDescent="0.25">
      <c r="A65" s="8">
        <v>59</v>
      </c>
      <c r="B65" s="50" t="s">
        <v>11</v>
      </c>
      <c r="C65" s="80">
        <f t="shared" ref="C65" si="20">SUM(C67)</f>
        <v>215.76</v>
      </c>
      <c r="D65" s="40">
        <f t="shared" ref="D65" si="21">SUM(D67)</f>
        <v>215.76</v>
      </c>
      <c r="E65" s="40">
        <f t="shared" si="19"/>
        <v>100</v>
      </c>
      <c r="F65" s="40"/>
    </row>
    <row r="66" spans="1:6" x14ac:dyDescent="0.25">
      <c r="A66" s="8">
        <v>60</v>
      </c>
      <c r="B66" s="52" t="s">
        <v>6</v>
      </c>
      <c r="C66" s="80">
        <f t="shared" ref="C66:D66" si="22">C65</f>
        <v>215.76</v>
      </c>
      <c r="D66" s="40">
        <f t="shared" si="22"/>
        <v>215.76</v>
      </c>
      <c r="E66" s="40">
        <f t="shared" si="19"/>
        <v>100</v>
      </c>
      <c r="F66" s="40"/>
    </row>
    <row r="67" spans="1:6" ht="45" x14ac:dyDescent="0.25">
      <c r="A67" s="8">
        <v>61</v>
      </c>
      <c r="B67" s="50" t="s">
        <v>223</v>
      </c>
      <c r="C67" s="80">
        <v>215.76</v>
      </c>
      <c r="D67" s="40">
        <v>215.76</v>
      </c>
      <c r="E67" s="40">
        <f>D67*100/C67</f>
        <v>100</v>
      </c>
      <c r="F67" s="40"/>
    </row>
    <row r="68" spans="1:6" x14ac:dyDescent="0.25">
      <c r="A68" s="8">
        <v>62</v>
      </c>
      <c r="B68" s="128" t="s">
        <v>199</v>
      </c>
      <c r="C68" s="129"/>
      <c r="D68" s="129"/>
      <c r="E68" s="129"/>
      <c r="F68" s="129"/>
    </row>
    <row r="69" spans="1:6" ht="30" x14ac:dyDescent="0.25">
      <c r="A69" s="8">
        <v>63</v>
      </c>
      <c r="B69" s="46" t="s">
        <v>224</v>
      </c>
      <c r="C69" s="93">
        <f t="shared" ref="C69" si="23">SUM(C70:C72)</f>
        <v>11526.72</v>
      </c>
      <c r="D69" s="64">
        <f>D70+D71+D72</f>
        <v>10013.779999999999</v>
      </c>
      <c r="E69" s="91">
        <f t="shared" ref="E69:E76" si="24">D69*100/C69</f>
        <v>86.874496821298678</v>
      </c>
      <c r="F69" s="64"/>
    </row>
    <row r="70" spans="1:6" x14ac:dyDescent="0.25">
      <c r="A70" s="8">
        <v>64</v>
      </c>
      <c r="B70" s="47" t="s">
        <v>5</v>
      </c>
      <c r="C70" s="80">
        <f t="shared" ref="C70:D71" si="25">C74+C77</f>
        <v>0</v>
      </c>
      <c r="D70" s="40">
        <f t="shared" si="25"/>
        <v>0</v>
      </c>
      <c r="E70" s="91"/>
      <c r="F70" s="40"/>
    </row>
    <row r="71" spans="1:6" x14ac:dyDescent="0.25">
      <c r="A71" s="8">
        <v>65</v>
      </c>
      <c r="B71" s="47" t="s">
        <v>6</v>
      </c>
      <c r="C71" s="80">
        <f t="shared" si="25"/>
        <v>11526.72</v>
      </c>
      <c r="D71" s="40">
        <f>D75+D78</f>
        <v>10013.779999999999</v>
      </c>
      <c r="E71" s="91">
        <f t="shared" si="24"/>
        <v>86.874496821298678</v>
      </c>
      <c r="F71" s="40"/>
    </row>
    <row r="72" spans="1:6" x14ac:dyDescent="0.25">
      <c r="A72" s="8">
        <v>65</v>
      </c>
      <c r="B72" s="47" t="s">
        <v>4</v>
      </c>
      <c r="C72" s="80">
        <f>SUM(C79)</f>
        <v>0</v>
      </c>
      <c r="D72" s="40">
        <f>D79</f>
        <v>0</v>
      </c>
      <c r="E72" s="91"/>
      <c r="F72" s="40"/>
    </row>
    <row r="73" spans="1:6" ht="60" x14ac:dyDescent="0.25">
      <c r="A73" s="8">
        <v>66</v>
      </c>
      <c r="B73" s="54" t="s">
        <v>218</v>
      </c>
      <c r="C73" s="80">
        <f>C74+C75</f>
        <v>730.42</v>
      </c>
      <c r="D73" s="40">
        <f>D74+D75</f>
        <v>701.23</v>
      </c>
      <c r="E73" s="91">
        <f t="shared" si="24"/>
        <v>96.003669121875092</v>
      </c>
      <c r="F73" s="40"/>
    </row>
    <row r="74" spans="1:6" x14ac:dyDescent="0.25">
      <c r="A74" s="8">
        <v>67</v>
      </c>
      <c r="B74" s="5" t="s">
        <v>5</v>
      </c>
      <c r="C74" s="80">
        <v>0</v>
      </c>
      <c r="D74" s="40">
        <v>0</v>
      </c>
      <c r="E74" s="91"/>
      <c r="F74" s="40"/>
    </row>
    <row r="75" spans="1:6" x14ac:dyDescent="0.25">
      <c r="A75" s="8">
        <v>68</v>
      </c>
      <c r="B75" s="5" t="s">
        <v>6</v>
      </c>
      <c r="C75" s="80">
        <v>730.42</v>
      </c>
      <c r="D75" s="40">
        <v>701.23</v>
      </c>
      <c r="E75" s="91">
        <f t="shared" si="24"/>
        <v>96.003669121875092</v>
      </c>
      <c r="F75" s="40"/>
    </row>
    <row r="76" spans="1:6" ht="60" x14ac:dyDescent="0.25">
      <c r="A76" s="8">
        <v>69</v>
      </c>
      <c r="B76" s="46" t="s">
        <v>217</v>
      </c>
      <c r="C76" s="81">
        <f t="shared" ref="C76" si="26">SUM(C77:C79)</f>
        <v>10796.3</v>
      </c>
      <c r="D76" s="94">
        <f>SUM(D77:D79)</f>
        <v>9312.5499999999993</v>
      </c>
      <c r="E76" s="91">
        <f t="shared" si="24"/>
        <v>86.256865778090642</v>
      </c>
      <c r="F76" s="94"/>
    </row>
    <row r="77" spans="1:6" x14ac:dyDescent="0.25">
      <c r="A77" s="8">
        <v>70</v>
      </c>
      <c r="B77" s="47" t="s">
        <v>5</v>
      </c>
      <c r="C77" s="81">
        <v>0</v>
      </c>
      <c r="D77" s="94">
        <v>0</v>
      </c>
      <c r="E77" s="91"/>
      <c r="F77" s="94"/>
    </row>
    <row r="78" spans="1:6" x14ac:dyDescent="0.25">
      <c r="A78" s="8">
        <v>71</v>
      </c>
      <c r="B78" s="47" t="s">
        <v>6</v>
      </c>
      <c r="C78" s="80">
        <v>10796.3</v>
      </c>
      <c r="D78" s="40">
        <v>9312.5499999999993</v>
      </c>
      <c r="E78" s="91">
        <f>D78*100/C78</f>
        <v>86.256865778090642</v>
      </c>
      <c r="F78" s="40"/>
    </row>
    <row r="79" spans="1:6" x14ac:dyDescent="0.25">
      <c r="A79" s="8">
        <v>72</v>
      </c>
      <c r="B79" s="47" t="s">
        <v>4</v>
      </c>
      <c r="C79" s="80">
        <v>0</v>
      </c>
      <c r="D79" s="40">
        <v>0</v>
      </c>
      <c r="E79" s="91"/>
      <c r="F79" s="40"/>
    </row>
    <row r="80" spans="1:6" x14ac:dyDescent="0.25">
      <c r="A80" s="8">
        <v>72</v>
      </c>
      <c r="B80" s="128" t="s">
        <v>201</v>
      </c>
      <c r="C80" s="129"/>
      <c r="D80" s="129"/>
      <c r="E80" s="129"/>
      <c r="F80" s="129"/>
    </row>
    <row r="81" spans="1:6" x14ac:dyDescent="0.25">
      <c r="A81" s="8">
        <v>73</v>
      </c>
      <c r="B81" s="50" t="s">
        <v>207</v>
      </c>
      <c r="C81" s="80">
        <f t="shared" ref="C81:D81" si="27">C82</f>
        <v>1612.6</v>
      </c>
      <c r="D81" s="40">
        <f t="shared" si="27"/>
        <v>1612.6</v>
      </c>
      <c r="E81" s="91">
        <f t="shared" ref="E81:E86" si="28">D81*100/C81</f>
        <v>100</v>
      </c>
      <c r="F81" s="40"/>
    </row>
    <row r="82" spans="1:6" x14ac:dyDescent="0.25">
      <c r="A82" s="8">
        <v>74</v>
      </c>
      <c r="B82" s="75" t="s">
        <v>4</v>
      </c>
      <c r="C82" s="80">
        <f t="shared" ref="C82:D82" si="29">C85</f>
        <v>1612.6</v>
      </c>
      <c r="D82" s="40">
        <f t="shared" si="29"/>
        <v>1612.6</v>
      </c>
      <c r="E82" s="91">
        <f t="shared" si="28"/>
        <v>100</v>
      </c>
      <c r="F82" s="40"/>
    </row>
    <row r="83" spans="1:6" x14ac:dyDescent="0.25">
      <c r="A83" s="8">
        <v>75</v>
      </c>
      <c r="B83" s="75" t="s">
        <v>80</v>
      </c>
      <c r="C83" s="80">
        <v>0</v>
      </c>
      <c r="D83" s="40">
        <v>0</v>
      </c>
      <c r="E83" s="91"/>
      <c r="F83" s="40"/>
    </row>
    <row r="84" spans="1:6" x14ac:dyDescent="0.25">
      <c r="A84" s="8">
        <v>76</v>
      </c>
      <c r="B84" s="74" t="s">
        <v>81</v>
      </c>
      <c r="C84" s="80">
        <v>0</v>
      </c>
      <c r="D84" s="40">
        <v>0</v>
      </c>
      <c r="E84" s="91"/>
      <c r="F84" s="40"/>
    </row>
    <row r="85" spans="1:6" ht="30" x14ac:dyDescent="0.25">
      <c r="A85" s="8">
        <v>77</v>
      </c>
      <c r="B85" s="74" t="s">
        <v>161</v>
      </c>
      <c r="C85" s="78">
        <f t="shared" ref="C85:D86" si="30">C86</f>
        <v>1612.6</v>
      </c>
      <c r="D85" s="91">
        <f t="shared" si="30"/>
        <v>1612.6</v>
      </c>
      <c r="E85" s="91">
        <f t="shared" si="28"/>
        <v>100</v>
      </c>
      <c r="F85" s="91"/>
    </row>
    <row r="86" spans="1:6" x14ac:dyDescent="0.25">
      <c r="A86" s="8">
        <v>78</v>
      </c>
      <c r="B86" s="74" t="s">
        <v>4</v>
      </c>
      <c r="C86" s="78">
        <f t="shared" si="30"/>
        <v>1612.6</v>
      </c>
      <c r="D86" s="91">
        <f t="shared" si="30"/>
        <v>1612.6</v>
      </c>
      <c r="E86" s="91">
        <f t="shared" si="28"/>
        <v>100</v>
      </c>
      <c r="F86" s="91"/>
    </row>
    <row r="87" spans="1:6" ht="60" x14ac:dyDescent="0.25">
      <c r="A87" s="8">
        <v>79</v>
      </c>
      <c r="B87" s="74" t="s">
        <v>204</v>
      </c>
      <c r="C87" s="78">
        <v>1612.6</v>
      </c>
      <c r="D87" s="91">
        <v>1612.6</v>
      </c>
      <c r="E87" s="91">
        <f>D87*100/C87</f>
        <v>100</v>
      </c>
      <c r="F87" s="91"/>
    </row>
  </sheetData>
  <mergeCells count="14">
    <mergeCell ref="A2:F2"/>
    <mergeCell ref="A3:F3"/>
    <mergeCell ref="A4:F4"/>
    <mergeCell ref="A5:A6"/>
    <mergeCell ref="B5:B6"/>
    <mergeCell ref="C5:E5"/>
    <mergeCell ref="F5:F6"/>
    <mergeCell ref="B68:F68"/>
    <mergeCell ref="B80:F80"/>
    <mergeCell ref="B22:F22"/>
    <mergeCell ref="B39:F39"/>
    <mergeCell ref="B46:F46"/>
    <mergeCell ref="B54:F54"/>
    <mergeCell ref="B62:F62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Достижение показателей</vt:lpstr>
      <vt:lpstr>Выполнение мероприятий</vt:lpstr>
      <vt:lpstr>Исполнение финансов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cp:lastPrinted>2021-03-31T05:27:04Z</cp:lastPrinted>
  <dcterms:created xsi:type="dcterms:W3CDTF">2013-11-06T06:16:16Z</dcterms:created>
  <dcterms:modified xsi:type="dcterms:W3CDTF">2021-03-31T05:29:05Z</dcterms:modified>
</cp:coreProperties>
</file>