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целевые показатели" sheetId="4" r:id="rId1"/>
    <sheet name="мероприятия" sheetId="5" r:id="rId2"/>
  </sheets>
  <definedNames>
    <definedName name="OLE_LINK1" localSheetId="1">мероприятия!$A$143</definedName>
  </definedNames>
  <calcPr calcId="145621"/>
</workbook>
</file>

<file path=xl/calcChain.xml><?xml version="1.0" encoding="utf-8"?>
<calcChain xmlns="http://schemas.openxmlformats.org/spreadsheetml/2006/main">
  <c r="F65" i="4" l="1"/>
  <c r="E71" i="5"/>
  <c r="E72" i="5"/>
  <c r="F64" i="4" l="1"/>
  <c r="C156" i="5"/>
  <c r="D156" i="5"/>
  <c r="E159" i="5"/>
  <c r="D158" i="5"/>
  <c r="D154" i="5" s="1"/>
  <c r="C158" i="5"/>
  <c r="C154" i="5" s="1"/>
  <c r="D108" i="5"/>
  <c r="D67" i="5"/>
  <c r="C67" i="5"/>
  <c r="C80" i="5"/>
  <c r="E81" i="5"/>
  <c r="D80" i="5"/>
  <c r="E156" i="5" l="1"/>
  <c r="E158" i="5"/>
  <c r="E154" i="5"/>
  <c r="E155" i="5"/>
  <c r="E129" i="5"/>
  <c r="C113" i="5" l="1"/>
  <c r="F47" i="4" l="1"/>
  <c r="D144" i="5"/>
  <c r="C127" i="5"/>
  <c r="D91" i="5"/>
  <c r="D93" i="5"/>
  <c r="D103" i="5"/>
  <c r="D59" i="5"/>
  <c r="D41" i="5"/>
  <c r="D21" i="5"/>
  <c r="C18" i="5"/>
  <c r="C9" i="5"/>
  <c r="D113" i="5"/>
  <c r="D9" i="5" s="1"/>
  <c r="C15" i="5"/>
  <c r="C114" i="5"/>
  <c r="C141" i="5"/>
  <c r="D15" i="5"/>
  <c r="D114" i="5"/>
  <c r="D141" i="5"/>
  <c r="C16" i="5"/>
  <c r="C35" i="5"/>
  <c r="C47" i="5"/>
  <c r="C68" i="5"/>
  <c r="C91" i="5"/>
  <c r="C115" i="5"/>
  <c r="C134" i="5"/>
  <c r="C142" i="5"/>
  <c r="D16" i="5"/>
  <c r="D35" i="5"/>
  <c r="D47" i="5"/>
  <c r="D68" i="5"/>
  <c r="D115" i="5"/>
  <c r="D134" i="5"/>
  <c r="D142" i="5"/>
  <c r="C21" i="5"/>
  <c r="C29" i="5"/>
  <c r="C37" i="5"/>
  <c r="C41" i="5"/>
  <c r="C49" i="5"/>
  <c r="C57" i="5"/>
  <c r="C59" i="5"/>
  <c r="C74" i="5"/>
  <c r="C76" i="5"/>
  <c r="C85" i="5"/>
  <c r="C95" i="5"/>
  <c r="C103" i="5"/>
  <c r="C108" i="5"/>
  <c r="E108" i="5" s="1"/>
  <c r="C105" i="5"/>
  <c r="C117" i="5"/>
  <c r="C119" i="5"/>
  <c r="C121" i="5"/>
  <c r="C123" i="5"/>
  <c r="C125" i="5"/>
  <c r="C136" i="5"/>
  <c r="C150" i="5"/>
  <c r="C148" i="5"/>
  <c r="C146" i="5"/>
  <c r="C144" i="5"/>
  <c r="D18" i="5"/>
  <c r="D29" i="5"/>
  <c r="D49" i="5"/>
  <c r="D57" i="5"/>
  <c r="D74" i="5"/>
  <c r="D76" i="5"/>
  <c r="E76" i="5" s="1"/>
  <c r="D85" i="5"/>
  <c r="D95" i="5"/>
  <c r="D117" i="5"/>
  <c r="E117" i="5" s="1"/>
  <c r="D121" i="5"/>
  <c r="D119" i="5"/>
  <c r="D123" i="5"/>
  <c r="D127" i="5"/>
  <c r="D136" i="5"/>
  <c r="D132" i="5" s="1"/>
  <c r="D150" i="5"/>
  <c r="D148" i="5"/>
  <c r="D146" i="5"/>
  <c r="E146" i="5" s="1"/>
  <c r="E133" i="5"/>
  <c r="E113" i="5"/>
  <c r="D90" i="5"/>
  <c r="C90" i="5"/>
  <c r="E67" i="5"/>
  <c r="D46" i="5"/>
  <c r="C46" i="5"/>
  <c r="E35" i="5"/>
  <c r="D34" i="5"/>
  <c r="C34" i="5"/>
  <c r="E19" i="5"/>
  <c r="E128" i="5"/>
  <c r="C100" i="5"/>
  <c r="C97" i="5"/>
  <c r="C93" i="5"/>
  <c r="C26" i="5"/>
  <c r="E26" i="5" s="1"/>
  <c r="C23" i="5"/>
  <c r="E23" i="5" s="1"/>
  <c r="D37" i="5"/>
  <c r="D33" i="5" s="1"/>
  <c r="E145" i="5"/>
  <c r="E147" i="5"/>
  <c r="E149" i="5"/>
  <c r="E151" i="5"/>
  <c r="E137" i="5"/>
  <c r="E118" i="5"/>
  <c r="E120" i="5"/>
  <c r="E122" i="5"/>
  <c r="E123" i="5"/>
  <c r="E124" i="5"/>
  <c r="D125" i="5"/>
  <c r="E126" i="5"/>
  <c r="E109" i="5"/>
  <c r="E94" i="5"/>
  <c r="E96" i="5"/>
  <c r="E98" i="5"/>
  <c r="E99" i="5"/>
  <c r="D100" i="5"/>
  <c r="E101" i="5"/>
  <c r="E102" i="5"/>
  <c r="E104" i="5"/>
  <c r="E106" i="5"/>
  <c r="E75" i="5"/>
  <c r="E77" i="5"/>
  <c r="C78" i="5"/>
  <c r="D78" i="5"/>
  <c r="E79" i="5"/>
  <c r="E80" i="5"/>
  <c r="E82" i="5"/>
  <c r="E84" i="5"/>
  <c r="E86" i="5"/>
  <c r="C83" i="5"/>
  <c r="C70" i="5"/>
  <c r="E58" i="5"/>
  <c r="E60" i="5"/>
  <c r="E62" i="5"/>
  <c r="E63" i="5"/>
  <c r="C61" i="5"/>
  <c r="E54" i="5"/>
  <c r="E55" i="5"/>
  <c r="C53" i="5"/>
  <c r="E50" i="5"/>
  <c r="E51" i="5"/>
  <c r="E42" i="5"/>
  <c r="E38" i="5"/>
  <c r="E39" i="5"/>
  <c r="E37" i="5"/>
  <c r="E20" i="5"/>
  <c r="E22" i="5"/>
  <c r="E24" i="5"/>
  <c r="E25" i="5"/>
  <c r="E27" i="5"/>
  <c r="E28" i="5"/>
  <c r="E30" i="5"/>
  <c r="D105" i="5"/>
  <c r="D97" i="5"/>
  <c r="D83" i="5"/>
  <c r="D70" i="5"/>
  <c r="E70" i="5" s="1"/>
  <c r="D61" i="5"/>
  <c r="D53" i="5"/>
  <c r="E53" i="5" s="1"/>
  <c r="F43" i="4"/>
  <c r="F44" i="4"/>
  <c r="F18" i="4"/>
  <c r="F19" i="4"/>
  <c r="F21" i="4"/>
  <c r="F25" i="4"/>
  <c r="F27" i="4"/>
  <c r="F30" i="4"/>
  <c r="F31" i="4"/>
  <c r="F32" i="4"/>
  <c r="F36" i="4"/>
  <c r="F38" i="4"/>
  <c r="F42" i="4"/>
  <c r="F45" i="4"/>
  <c r="F60" i="4"/>
  <c r="F14" i="4"/>
  <c r="F13" i="4"/>
  <c r="F12" i="4"/>
  <c r="F11" i="4"/>
  <c r="E41" i="5" l="1"/>
  <c r="E115" i="5"/>
  <c r="E100" i="5"/>
  <c r="E121" i="5"/>
  <c r="E105" i="5"/>
  <c r="E141" i="5"/>
  <c r="E134" i="5"/>
  <c r="E91" i="5"/>
  <c r="E85" i="5"/>
  <c r="E78" i="5"/>
  <c r="C11" i="5"/>
  <c r="D11" i="5"/>
  <c r="D10" i="5"/>
  <c r="E15" i="5"/>
  <c r="C10" i="5"/>
  <c r="E148" i="5"/>
  <c r="E57" i="5"/>
  <c r="E74" i="5"/>
  <c r="E142" i="5"/>
  <c r="E93" i="5"/>
  <c r="E49" i="5"/>
  <c r="E125" i="5"/>
  <c r="E95" i="5"/>
  <c r="E61" i="5"/>
  <c r="E59" i="5"/>
  <c r="E18" i="5"/>
  <c r="E150" i="5"/>
  <c r="E136" i="5"/>
  <c r="E119" i="5"/>
  <c r="E68" i="5"/>
  <c r="E16" i="5"/>
  <c r="D14" i="5"/>
  <c r="E114" i="5"/>
  <c r="E144" i="5"/>
  <c r="E103" i="5"/>
  <c r="E47" i="5"/>
  <c r="E21" i="5"/>
  <c r="C89" i="5"/>
  <c r="C66" i="5"/>
  <c r="C132" i="5"/>
  <c r="E132" i="5" s="1"/>
  <c r="C14" i="5"/>
  <c r="E83" i="5"/>
  <c r="E29" i="5"/>
  <c r="E34" i="5"/>
  <c r="E90" i="5"/>
  <c r="C140" i="5"/>
  <c r="D140" i="5"/>
  <c r="E97" i="5"/>
  <c r="D89" i="5"/>
  <c r="D66" i="5"/>
  <c r="D45" i="5"/>
  <c r="C33" i="5"/>
  <c r="E33" i="5" s="1"/>
  <c r="E127" i="5"/>
  <c r="D112" i="5"/>
  <c r="E9" i="5"/>
  <c r="C112" i="5"/>
  <c r="C45" i="5"/>
  <c r="E46" i="5"/>
  <c r="D162" i="5"/>
  <c r="D8" i="5" l="1"/>
  <c r="C8" i="5"/>
  <c r="E89" i="5"/>
  <c r="E14" i="5"/>
  <c r="E140" i="5"/>
  <c r="E112" i="5"/>
  <c r="E66" i="5"/>
  <c r="E10" i="5"/>
  <c r="E45" i="5"/>
  <c r="E11" i="5"/>
  <c r="E8" i="5" l="1"/>
</calcChain>
</file>

<file path=xl/sharedStrings.xml><?xml version="1.0" encoding="utf-8"?>
<sst xmlns="http://schemas.openxmlformats.org/spreadsheetml/2006/main" count="258" uniqueCount="155">
  <si>
    <t>областной бюджет</t>
  </si>
  <si>
    <t>Федеральный бюджет</t>
  </si>
  <si>
    <t>Областной бюджет</t>
  </si>
  <si>
    <t>Местный бюджет</t>
  </si>
  <si>
    <t>№ строки мероприятия</t>
  </si>
  <si>
    <t>Наименование плановых мероприятий</t>
  </si>
  <si>
    <t>Финансирование мероприятий - всего с выделением источников финансирования (тыс. руб.)</t>
  </si>
  <si>
    <t>Фактическое исполнение плановых мероприятий</t>
  </si>
  <si>
    <t>планируемое на текущий год</t>
  </si>
  <si>
    <t>фактическое за отчетный период</t>
  </si>
  <si>
    <t>№строки целевого показателя</t>
  </si>
  <si>
    <t>Наименование целевого показателя</t>
  </si>
  <si>
    <t>Единица измерения</t>
  </si>
  <si>
    <t>Значение целевого показателя</t>
  </si>
  <si>
    <t>план</t>
  </si>
  <si>
    <t>факт</t>
  </si>
  <si>
    <t>процент выполнения</t>
  </si>
  <si>
    <t>Подпрограмма 1: «Комплексное развитие и модернизация системы коммунальной инфраструктуры МО Красноуфимский округ»</t>
  </si>
  <si>
    <t>%:</t>
  </si>
  <si>
    <t>Доля износа объектов коммунальной инфраструктуры</t>
  </si>
  <si>
    <t>%</t>
  </si>
  <si>
    <t>Доля населения МО Красноуфимский округ, пользующегося качественными коммунальными услугами</t>
  </si>
  <si>
    <t>Подпрограмма 2: «Повышение качества условий проживания населения МО Красноуфимский округ»</t>
  </si>
  <si>
    <t>Количество граждан, переселенных из аварийного жилищного фонда и (или) жилищного фонда с высоким уровнем износа</t>
  </si>
  <si>
    <t>Чел.</t>
  </si>
  <si>
    <t>Доля аварийного и жилищного фонда с высоким уровнем износа</t>
  </si>
  <si>
    <t>Задача 2.2 Приведение технического состояния муниципального жилого фонда в соответствии с требованиями нормативных документов</t>
  </si>
  <si>
    <t>Доля отремонтированного муниципального жилого фонда от общего количества муниципального жилого фонда</t>
  </si>
  <si>
    <t>Подпрограмма 3: «Энергосбережение и повышение энергетической эффективности МО Красноуфимский округ»</t>
  </si>
  <si>
    <t>Задача 3.1: Повышение уровня рационального использования топлива и энергии с широким внедрением энергосберегающих технологий, материалов и (или) оборудования высокого класса энергетической эффективности</t>
  </si>
  <si>
    <t>Тыс. руб.</t>
  </si>
  <si>
    <t>Снижение затрат местного бюджета на оплату энергетических ресурсов бюджетной сферы</t>
  </si>
  <si>
    <t>Подпрограмма 4: «Комплексное благоустройство территории МО Красноуфимский округ»</t>
  </si>
  <si>
    <t>Количество дворовых территорий, уровень благоустройства, которых соответствует современным требованиям</t>
  </si>
  <si>
    <t>единиц</t>
  </si>
  <si>
    <t>Доля населения, обеспеченного комфортными условиями проживания при реализации мероприятий</t>
  </si>
  <si>
    <t>Подпрограмма 5: «Развитие и обеспечение сохранности сети автомобильных дорог местного значения на территории МО Красноуфимский округ»</t>
  </si>
  <si>
    <t>км</t>
  </si>
  <si>
    <t>Доля протяженности автомобильных дорог общего пользования местного значения, в отношении которых выполнены работы по содержанию, от общей протяженности автомобильных дорог общего пользования местного значения, подлежащих содержанию в соответствии с нормативной потребностью</t>
  </si>
  <si>
    <t>Доля протяженности автомобильных дорог общего пользования местного значения, в отношении которых выполнены работы по ремонту, капитальному ремонту от общей протяженности автомобильных дорог общего пользования местного значения, подлежащих капитальному ремонту и ремонту в соответствии с нормативной потребностью</t>
  </si>
  <si>
    <t>Подпрограмма 6: «Социальная поддержка граждан и осуществление переданных полномочий Российской Федерации и Свердловской области по предоставлению поддержки отдельным категориям граждан МО Красноуфимский округ»</t>
  </si>
  <si>
    <t>Подпрограмма 7: «Развитие транспорта и  транспортной инфраструктуры в МО Красноуфимский округ»</t>
  </si>
  <si>
    <t>Подпрограмма 8: «Обеспечение реализации муниципальной программы МО Красноуфимский округ «Развитие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года»</t>
  </si>
  <si>
    <t>Доля подготовленных ответов на обращения  граждан в общем объеме поступивших на рассмотрение  в отдел жилищно-коммунального хозяйства администрации Муниципального образования Красноуфимский округ</t>
  </si>
  <si>
    <t>ДОСТИЖЕНИЕ ЦЕЛЕВЫХ ПОКАЗАТЕЛЕЙ МУНИЦИПАЛЬНОЙ ПРОГРАММЫ</t>
  </si>
  <si>
    <r>
      <t>Цель 1:</t>
    </r>
    <r>
      <rPr>
        <sz val="10"/>
        <rFont val="Times New Roman"/>
        <family val="1"/>
        <charset val="204"/>
      </rPr>
      <t xml:space="preserve"> Повышение комфортности и безопасности проживания населения за счет развития  и модернизации объектов инженерной инфраструктуры населенных пунктов</t>
    </r>
  </si>
  <si>
    <r>
      <t>Задача 1:</t>
    </r>
    <r>
      <rPr>
        <sz val="10"/>
        <rFont val="Times New Roman"/>
        <family val="1"/>
        <charset val="204"/>
      </rPr>
      <t xml:space="preserve"> Обеспечение надежности функционирования систем коммунальной инфраструктуры</t>
    </r>
  </si>
  <si>
    <t>Бюджетные инвестиции в объекты жилищно-коммунального хозяйства</t>
  </si>
  <si>
    <r>
      <t>Цель 2:</t>
    </r>
    <r>
      <rPr>
        <sz val="10"/>
        <rFont val="Times New Roman"/>
        <family val="1"/>
        <charset val="204"/>
      </rPr>
      <t xml:space="preserve"> Формирование жилищного фонда для переселения граждан из жилых помещений, признанных непригодными для проживания и (или) с высоким уровнем износа</t>
    </r>
  </si>
  <si>
    <r>
      <t>Задача 2.1:</t>
    </r>
    <r>
      <rPr>
        <sz val="10"/>
        <rFont val="Times New Roman"/>
        <family val="1"/>
        <charset val="204"/>
      </rPr>
      <t xml:space="preserve"> Сокращение аварийного и ветхого жилищного фонда</t>
    </r>
  </si>
  <si>
    <t>Разработка проектной документации на объекты строительства и реконструкции коммунальной инфраструктуры</t>
  </si>
  <si>
    <t xml:space="preserve"> Модернизация объектов коммунального  хозяйства </t>
  </si>
  <si>
    <t>Строительство объектов коммунальной инфраструктуры</t>
  </si>
  <si>
    <t>Экспертиза проектной документации</t>
  </si>
  <si>
    <t>Формирование жилищного фонда для переселения граждан из жилых помещений, признанных непригодными для проживания</t>
  </si>
  <si>
    <t>Капитальный ремонт муниципального жилого фонда</t>
  </si>
  <si>
    <r>
      <t>Цель 3:</t>
    </r>
    <r>
      <rPr>
        <sz val="10"/>
        <rFont val="Times New Roman"/>
        <family val="1"/>
        <charset val="204"/>
      </rPr>
      <t xml:space="preserve"> Повышение энергетической эффективности экономики МО Красноуфимский округ, в том числе за счет активизации энергосбережения</t>
    </r>
  </si>
  <si>
    <t>Модернизация систем и объектов коммунальной инфраструктуры, наружного освещения населенных пунктов</t>
  </si>
  <si>
    <t xml:space="preserve">Внедрение энергосберегающих материалов и технологий </t>
  </si>
  <si>
    <r>
      <t>Задача 3.3</t>
    </r>
    <r>
      <rPr>
        <sz val="10"/>
        <rFont val="Times New Roman"/>
        <family val="1"/>
        <charset val="204"/>
      </rPr>
      <t xml:space="preserve">  Повышение качества жизни населения за счет снижения затрат на оплату жилищно-коммунальных услуг и обеспечения права граждан на благоприятную окружающую среду</t>
    </r>
  </si>
  <si>
    <r>
      <t>Задача3.2:</t>
    </r>
    <r>
      <rPr>
        <sz val="10"/>
        <rFont val="Times New Roman"/>
        <family val="1"/>
        <charset val="204"/>
      </rPr>
      <t xml:space="preserve"> Сокращение бюджетных расходов на оплату энергетических ресурсов с целевой установкой сокращения доли расходов на энергетические ресурсы в общих расходах местного бюджета</t>
    </r>
  </si>
  <si>
    <t xml:space="preserve">Местный бюджет          </t>
  </si>
  <si>
    <r>
      <t>Цель 4:</t>
    </r>
    <r>
      <rPr>
        <sz val="10"/>
        <rFont val="Times New Roman"/>
        <family val="1"/>
        <charset val="204"/>
      </rPr>
      <t xml:space="preserve"> Повышение качества условий проживания населения МО Красноуфимский округ за счет восстановления и развития объектов внешнего благоустройства</t>
    </r>
  </si>
  <si>
    <r>
      <t>Задача 4.1:</t>
    </r>
    <r>
      <rPr>
        <sz val="10"/>
        <rFont val="Times New Roman"/>
        <family val="1"/>
        <charset val="204"/>
      </rPr>
      <t xml:space="preserve"> Выполнение мероприятий по комплексному благоустройству дворовых территорий МО Красноуфимский округ</t>
    </r>
  </si>
  <si>
    <t xml:space="preserve">Разработка проектной документации </t>
  </si>
  <si>
    <t>Предоставление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</si>
  <si>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Реконструкция и капитальный ремонт дворовых территорий многоквартирных домов</t>
  </si>
  <si>
    <r>
      <t>Задача 4.2:</t>
    </r>
    <r>
      <rPr>
        <sz val="10"/>
        <rFont val="Times New Roman"/>
        <family val="1"/>
        <charset val="204"/>
      </rPr>
      <t xml:space="preserve"> Выполнение мероприятий по развитию и модернизации объектов внешнего благоустройства МО Красноуфимский округ</t>
    </r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</si>
  <si>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</si>
  <si>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</si>
  <si>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Бюджетные инвестиции в объекты благоустройства</t>
  </si>
  <si>
    <t>Прочие мероприятия по благоустройству</t>
  </si>
  <si>
    <t>Строительство объектов благоустройства</t>
  </si>
  <si>
    <r>
      <t>Цель 5:</t>
    </r>
    <r>
      <rPr>
        <sz val="10"/>
        <rFont val="Times New Roman"/>
        <family val="1"/>
        <charset val="204"/>
      </rPr>
      <t xml:space="preserve"> Развитие и сохранение автомобильных дорог общего пользования местного значения и реализация комплекса мер по безопасности дорожного движения на территории МО Красноуфимский округ</t>
    </r>
  </si>
  <si>
    <r>
      <t>Задача 5.1:</t>
    </r>
    <r>
      <rPr>
        <sz val="10"/>
        <rFont val="Times New Roman"/>
        <family val="1"/>
        <charset val="204"/>
      </rPr>
      <t xml:space="preserve"> Обеспечение сохранности сети автомобильных дорог общего пользования местного значения</t>
    </r>
  </si>
  <si>
    <r>
      <t>Задача 5.2:</t>
    </r>
    <r>
      <rPr>
        <sz val="10"/>
        <rFont val="Times New Roman"/>
        <family val="1"/>
        <charset val="204"/>
      </rPr>
      <t xml:space="preserve"> Формирование единой сети автомобильных дорог местного значения, круглогодично доступной для населения и хозяйствующих субъектов</t>
    </r>
  </si>
  <si>
    <r>
      <t>Цель 6:</t>
    </r>
    <r>
      <rPr>
        <sz val="10"/>
        <rFont val="Times New Roman"/>
        <family val="1"/>
        <charset val="204"/>
      </rPr>
      <t xml:space="preserve"> Выполнение обязательств по социальной поддержке отдельных категорий граждан, создание условий для повышения качества жизни отдельных категорий граждан, степени их социальной защищенности</t>
    </r>
  </si>
  <si>
    <r>
      <t>Задача 6:</t>
    </r>
    <r>
      <rPr>
        <sz val="10"/>
        <rFont val="Times New Roman"/>
        <family val="1"/>
        <charset val="204"/>
      </rPr>
      <t xml:space="preserve"> Предоставление мер социальной поддержки отдельным категориям граждан МО Красноуфимский округ</t>
    </r>
  </si>
  <si>
    <t xml:space="preserve">Областной бюджет </t>
  </si>
  <si>
    <r>
      <t>Цель 7:</t>
    </r>
    <r>
      <rPr>
        <sz val="10"/>
        <rFont val="Times New Roman"/>
        <family val="1"/>
        <charset val="204"/>
      </rPr>
      <t xml:space="preserve"> Развитие транспортной инфраструктуры на территории МО Красноуфимский округ;</t>
    </r>
  </si>
  <si>
    <r>
      <t>Задача 7</t>
    </r>
    <r>
      <rPr>
        <sz val="10"/>
        <rFont val="Times New Roman"/>
        <family val="1"/>
        <charset val="204"/>
      </rPr>
      <t>: Обеспечение транспортной доступности населения МО Красноуфимский округ;</t>
    </r>
  </si>
  <si>
    <t>Проведение отдельных мероприятий в области автомобильного транспорта (возмещение затрат перевозчикам по субсидируемым маршрутам)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</si>
  <si>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</si>
  <si>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</si>
  <si>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</si>
  <si>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Компенсация недополученных доходов по услугам бани</t>
  </si>
  <si>
    <t>Обеспечение деятельности по предоставлению субсидий организациям или ИП, являющемися исполнителями коммунальных услуг в целях возмещения затрат, связанных с предоставления гражданам мер социальной поддержки по частичному освобождению от платы за комммунальные услуги</t>
  </si>
  <si>
    <r>
      <t>Цель 8:</t>
    </r>
    <r>
      <rPr>
        <sz val="10"/>
        <rFont val="Times New Roman"/>
        <family val="1"/>
        <charset val="204"/>
      </rPr>
      <t xml:space="preserve"> Формирование целостности и эффективной системы управления жилищно-коммунальным и дорожным хозяйством</t>
    </r>
  </si>
  <si>
    <r>
      <t>Задача 8</t>
    </r>
    <r>
      <rPr>
        <sz val="10"/>
        <rFont val="Times New Roman"/>
        <family val="1"/>
        <charset val="204"/>
      </rPr>
      <t>: Обеспечение реализации муниципальной программы МО Красноуфимский округ «Развитие и модернизация жилищно-коммунального и дорожного хозяйства, повышение энергетической эффективности в МО Красноуфимский округ до 2020 года»</t>
    </r>
  </si>
  <si>
    <t>Содержание отдела ЖКХ</t>
  </si>
  <si>
    <t>Содержание отдела ЕДДС</t>
  </si>
  <si>
    <t>Содержание отдела субсидий</t>
  </si>
  <si>
    <t>Содержание отдела компенсаций</t>
  </si>
  <si>
    <r>
      <t>Цель 1:</t>
    </r>
    <r>
      <rPr>
        <sz val="12"/>
        <rFont val="Times New Roman"/>
        <family val="1"/>
        <charset val="204"/>
      </rPr>
      <t xml:space="preserve"> Повышение комфортности и безопасности проживания населения за счет развития  и модернизации объектов инженерной инфраструктуры населенных пунктов</t>
    </r>
  </si>
  <si>
    <r>
      <t>Задача 1:</t>
    </r>
    <r>
      <rPr>
        <sz val="12"/>
        <rFont val="Times New Roman"/>
        <family val="1"/>
        <charset val="204"/>
      </rPr>
      <t xml:space="preserve"> Обеспечение надежности функционирования систем коммунальной инфраструктуры</t>
    </r>
  </si>
  <si>
    <r>
      <t>Цель 2:</t>
    </r>
    <r>
      <rPr>
        <sz val="12"/>
        <rFont val="Times New Roman"/>
        <family val="1"/>
        <charset val="204"/>
      </rPr>
      <t xml:space="preserve"> Формирование жилищного фонда для переселения граждан из жилых помещений, признанных непригодными для проживания и (или) с высоким уровнем износа</t>
    </r>
  </si>
  <si>
    <r>
      <t>Задача 2.1:</t>
    </r>
    <r>
      <rPr>
        <sz val="12"/>
        <rFont val="Times New Roman"/>
        <family val="1"/>
        <charset val="204"/>
      </rPr>
      <t xml:space="preserve"> Сокращение аварийного и ветхого жилищного фонда</t>
    </r>
  </si>
  <si>
    <r>
      <t>Цель 3:</t>
    </r>
    <r>
      <rPr>
        <sz val="12"/>
        <rFont val="Times New Roman"/>
        <family val="1"/>
        <charset val="204"/>
      </rPr>
      <t xml:space="preserve"> Повышение энергетической эффективности экономики МО Красноуфимский округ, в том числе за счет активизации энергосбережения</t>
    </r>
  </si>
  <si>
    <r>
      <t>Задача 3.3</t>
    </r>
    <r>
      <rPr>
        <sz val="12"/>
        <rFont val="Times New Roman"/>
        <family val="1"/>
        <charset val="204"/>
      </rPr>
      <t xml:space="preserve">  Повышение качества жизни населения за счет снижения затрат на оплату жилищно-коммунальных услуг и обеспечения права граждан на благоприятную окружающую среду</t>
    </r>
  </si>
  <si>
    <r>
      <t>Цель 4:</t>
    </r>
    <r>
      <rPr>
        <sz val="12"/>
        <rFont val="Times New Roman"/>
        <family val="1"/>
        <charset val="204"/>
      </rPr>
      <t xml:space="preserve"> Повышение качества условий проживания населения МО Красноуфимский округ за счет восстановления и развития объектов внешнего благоустройства</t>
    </r>
  </si>
  <si>
    <r>
      <t>Задача 4.1:</t>
    </r>
    <r>
      <rPr>
        <sz val="12"/>
        <rFont val="Times New Roman"/>
        <family val="1"/>
        <charset val="204"/>
      </rPr>
      <t xml:space="preserve"> Выполнение мероприятий по комплексному благоустройству дворовых территорий МО Красноуфимский округ</t>
    </r>
  </si>
  <si>
    <r>
      <t>Задача 4.2:</t>
    </r>
    <r>
      <rPr>
        <sz val="12"/>
        <rFont val="Times New Roman"/>
        <family val="1"/>
        <charset val="204"/>
      </rPr>
      <t xml:space="preserve"> Выполнение мероприятий по развитию и модернизации объектов внешнего благоустройства МО Красноуфимский округ</t>
    </r>
  </si>
  <si>
    <r>
      <t>Цель 5:</t>
    </r>
    <r>
      <rPr>
        <sz val="12"/>
        <rFont val="Times New Roman"/>
        <family val="1"/>
        <charset val="204"/>
      </rPr>
      <t xml:space="preserve"> Развитие и сохранение автомобильных дорог общего пользования местного значения и реализация комплекса мер по безопасности дорожного движения на территории МО Красноуфимский округ</t>
    </r>
  </si>
  <si>
    <r>
      <t>Задача 5.1:</t>
    </r>
    <r>
      <rPr>
        <sz val="12"/>
        <rFont val="Times New Roman"/>
        <family val="1"/>
        <charset val="204"/>
      </rPr>
      <t xml:space="preserve"> Обеспечение сохранности сети автомобильных дорог общего пользования местного значения</t>
    </r>
  </si>
  <si>
    <r>
      <t>Задача 5.2:</t>
    </r>
    <r>
      <rPr>
        <sz val="12"/>
        <rFont val="Times New Roman"/>
        <family val="1"/>
        <charset val="204"/>
      </rPr>
      <t xml:space="preserve"> Формирование единой сети автомобильных дорог местного значения, круглогодично доступной для населения и хозяйствующих субъектов</t>
    </r>
  </si>
  <si>
    <r>
      <t>Цель 6:</t>
    </r>
    <r>
      <rPr>
        <sz val="12"/>
        <rFont val="Times New Roman"/>
        <family val="1"/>
        <charset val="204"/>
      </rPr>
      <t xml:space="preserve"> Выполнение обязательств по социальной поддержке отдельных категорий граждан, создание условий для повышения качества жизни отдельных категорий граждан, степени их социальной защищенности</t>
    </r>
  </si>
  <si>
    <r>
      <t>Задача 6:</t>
    </r>
    <r>
      <rPr>
        <sz val="12"/>
        <rFont val="Times New Roman"/>
        <family val="1"/>
        <charset val="204"/>
      </rPr>
      <t xml:space="preserve"> Предоставление мер социальной поддержки отдельным категориям граждан МО Красноуфимский округ</t>
    </r>
  </si>
  <si>
    <r>
      <t>Цель 7:</t>
    </r>
    <r>
      <rPr>
        <sz val="12"/>
        <rFont val="Times New Roman"/>
        <family val="1"/>
        <charset val="204"/>
      </rPr>
      <t xml:space="preserve"> Развитие транспортной инфраструктуры на территории МО Красноуфимский округ;</t>
    </r>
  </si>
  <si>
    <r>
      <t>Задача 7</t>
    </r>
    <r>
      <rPr>
        <sz val="12"/>
        <rFont val="Times New Roman"/>
        <family val="1"/>
        <charset val="204"/>
      </rPr>
      <t>: Обеспечение транспортной доступности населения МО Красноуфимский округ;</t>
    </r>
  </si>
  <si>
    <r>
      <t>Цель 8:</t>
    </r>
    <r>
      <rPr>
        <sz val="12"/>
        <rFont val="Times New Roman"/>
        <family val="1"/>
        <charset val="204"/>
      </rPr>
      <t xml:space="preserve"> Формирование целостности и эффективной системы управления жилищно-коммунальным и дорожным хозяйством</t>
    </r>
  </si>
  <si>
    <r>
      <t>Задача 8</t>
    </r>
    <r>
      <rPr>
        <sz val="12"/>
        <rFont val="Times New Roman"/>
        <family val="1"/>
        <charset val="204"/>
      </rPr>
      <t>: Обеспечение реализации муниципальной программы МО Красноуфимский округ «Развитие и модернизация жилищно-коммунального и дорожного хозяйства, повышение энергетической эффективности в МО Красноуфимский округ до 2020 года»</t>
    </r>
  </si>
  <si>
    <t>да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</si>
  <si>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</si>
  <si>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Обеспечение граждан компенсацией расходов на оплату жилого помещения и коммунальных услуг</t>
  </si>
  <si>
    <t>Обеспечение субсидиями на оплату жилого помещения и коммунальных услуг</t>
  </si>
  <si>
    <t>ОТЧЕТ</t>
  </si>
  <si>
    <t xml:space="preserve">О ВЫПОЛНЕНИИ МЕРОПРИЯТИЙ МУНИЦИПАЛЬНОЙ ПРОГРАММЫ
"РАЗВИТИЕ И МОДЕРНИЗАЦИЯ ЖИЛИЩНО-КОММУНАЛЬНОГО  И ДОРОЖНОГО ХОЗЯЙСТВА, ПОВЫШЕНИЕ ЭНЕРГЕТИЧЕСКОЙ ЭФФЕКТИВНОСТИ В МУНИЦИПАЛЬНОМ ОБРАЗОВАНИИ КРАСНОУФИМСКИЙ ОКРУГ ДО 2020 ГОДА" ЗА  2014 год (ОТЧЕТНЫЙ ПЕРИОД)
</t>
  </si>
  <si>
    <t>Всего по подпрограмме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</si>
  <si>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</si>
  <si>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Ремонт автомобильных дорог общего пользования местного значения и искусственных сооружений, расположенных на них</t>
  </si>
  <si>
    <t>Капитальный ремонт автомобильных дорог общего пользования местного значения</t>
  </si>
  <si>
    <t>Строительство и реконструкция автомобильных дорог общего пользования местного значения</t>
  </si>
  <si>
    <t>Мероприятия по повышению безопасности дорожного движения на территории МО Красноуфимский округ</t>
  </si>
  <si>
    <t>Разработка и согласование схемы развития и обеспечения сохранности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</si>
  <si>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</si>
  <si>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ВСЕГО ПО МУНИЦИПАЛЬНОЙ ПРОГРАММЕ, В ТОМ ЧИСЛЕ: </t>
  </si>
  <si>
    <t>В соответствии с установленным графиком</t>
  </si>
  <si>
    <r>
      <rPr>
        <u/>
        <sz val="12"/>
        <rFont val="Times New Roman"/>
        <family val="1"/>
        <charset val="204"/>
      </rPr>
      <t>Задача 3.1</t>
    </r>
    <r>
      <rPr>
        <sz val="12"/>
        <rFont val="Times New Roman"/>
        <family val="1"/>
        <charset val="204"/>
      </rPr>
      <t>: Повышение уровня рационального использования топлива и энергии с широким внедрением энергосберегающих технологий, материалов и (или) оборудования высокого класса энергетической эффективности</t>
    </r>
  </si>
  <si>
    <r>
      <rPr>
        <u/>
        <sz val="12"/>
        <rFont val="Times New Roman"/>
        <family val="1"/>
        <charset val="204"/>
      </rPr>
      <t>Задача 2.2</t>
    </r>
    <r>
      <rPr>
        <sz val="12"/>
        <rFont val="Times New Roman"/>
        <family val="1"/>
        <charset val="204"/>
      </rPr>
      <t xml:space="preserve"> Приведение технического состояния муниципального жилого фонда в соответствии с требованиями нормативных документов</t>
    </r>
  </si>
  <si>
    <r>
      <t>Задача 3.2:</t>
    </r>
    <r>
      <rPr>
        <sz val="12"/>
        <rFont val="Times New Roman"/>
        <family val="1"/>
        <charset val="204"/>
      </rPr>
      <t xml:space="preserve"> Сокращение бюджетных расходов на оплату энергетических ресурсов с целевой установкой сокращения доли расходов на энергетические ресурсы в общих расходах местного бюджета</t>
    </r>
  </si>
  <si>
    <t xml:space="preserve">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      </t>
  </si>
  <si>
    <t>Подпрограмма 9: «Мероприятия по обращению с отходами»</t>
  </si>
  <si>
    <r>
      <t xml:space="preserve">Цель 9: </t>
    </r>
    <r>
      <rPr>
        <sz val="10"/>
        <rFont val="Times New Roman"/>
        <family val="1"/>
        <charset val="204"/>
      </rPr>
      <t>Снижение влияния на окружающую среду деятельности человека, связанной с обращением твердых коммунальных отходов.</t>
    </r>
  </si>
  <si>
    <t>Ликвидация несанкционированного размещения отходов</t>
  </si>
  <si>
    <r>
      <t xml:space="preserve">Цель 9: </t>
    </r>
    <r>
      <rPr>
        <sz val="12"/>
        <rFont val="Times New Roman"/>
        <family val="1"/>
        <charset val="204"/>
      </rPr>
      <t>Снижение влияния на окружающую среду деятельности человека, связанной с обращением твердых коммунальных отходов.</t>
    </r>
  </si>
  <si>
    <r>
      <t xml:space="preserve">Задача 9: </t>
    </r>
    <r>
      <rPr>
        <sz val="12"/>
        <rFont val="Times New Roman"/>
        <family val="1"/>
        <charset val="204"/>
      </rPr>
      <t>Совершенствование деятельности по сбору (в том числе раздельному), накоплению, транспортированию, обработке, утилизации, обезвреживанию и размещению твердых коммунальных отходов.</t>
    </r>
  </si>
  <si>
    <r>
      <t xml:space="preserve">Задача 9: </t>
    </r>
    <r>
      <rPr>
        <sz val="10"/>
        <rFont val="Times New Roman"/>
        <family val="1"/>
        <charset val="204"/>
      </rPr>
      <t>Совершенствование деятельности по сбору (в том числе раздельному), накоплению, транспортированию, обработке, утилизации, обезвреживанию и размещению твердых коммунальных отходов.</t>
    </r>
  </si>
  <si>
    <t>Удельный вес протяженности тепловых сетей, нуждающихся в замене, в общей протяженности тепловых сетей</t>
  </si>
  <si>
    <t>Экономия энергетических ресурсов муниципальных унитарных предприятий (в стоимостном выражении)</t>
  </si>
  <si>
    <t>Удельный расход топлива на выработку тепловой энергии централизованными источниками теплоснабжения</t>
  </si>
  <si>
    <t>Удельный расход электрической энергии, используемой для передачи (транспортировки) воды в системах водоснабжения</t>
  </si>
  <si>
    <t>т.у.т./Гкал</t>
  </si>
  <si>
    <t>кВт*ч/ м3</t>
  </si>
  <si>
    <t>Удельный расход электрической энергии, используемой в системах водоотведения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</si>
  <si>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</si>
  <si>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построенных и реконструированных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</si>
  <si>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в общей численности населения муниципального образования</t>
  </si>
  <si>
    <t>Количество оборотных рейсов выполняемых по субсидируемым пригородным маршрутам</t>
  </si>
  <si>
    <t>рейс</t>
  </si>
  <si>
    <t>Доля населения, охваченного услугой по сбору и вывозу твердых коммунальных отходов.</t>
  </si>
  <si>
    <t>Количество несанкционированных мест размещения ТБО на территории МО Красноуфимский округ</t>
  </si>
  <si>
    <t>Доля источников центрального водоснабжения, имеющих проект зоны санитарной охраны от общего количества источников хозяйственно – питьевого назначения на территории МО Красноуфимский округ</t>
  </si>
  <si>
    <t xml:space="preserve"> за 2020 год</t>
  </si>
  <si>
    <t xml:space="preserve">ОТЧЕТ
О РЕАЛИЗАЦИИ МУНИЦИПАЛЬНОЙ ПРОГРАММЫ "РАЗВИТИЕ И МОДЕРНИЗАЦИЯ ЖИЛИЩНО-КОММУНАЛЬНОГО  И ДОРОЖНОГО ХОЗЯЙСТВА, ПОВЫШЕНИЕ ЭНЕРГЕТИЧЕСКОЙ ЭФФЕКТИВНОСТИ В МУНИЦИПАЛЬНОМ ОБРАЗОВАНИИ КРАСНОУФИМСКИЙ ОКРУГ ДО 2024 ГОДА"                                                                            ЗА  2020 год (ОТЧЕТНЫЙ ПЕРИОД)
</t>
  </si>
  <si>
    <t>Инвест.вложения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</si>
</sst>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wrapText="1"/>
    </xf>
    <xf numFmtId="0" fontId="10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top" wrapText="1"/>
    </xf>
    <xf numFmtId="0" fontId="6" fillId="0" borderId="0" xfId="0" applyFont="1" applyAlignment="1"/>
    <xf numFmtId="4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6" fillId="0" borderId="0" xfId="0" applyNumberFormat="1" applyFont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0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>
      <alignment horizontal="right" vertical="top" wrapText="1"/>
    </xf>
    <xf numFmtId="164" fontId="11" fillId="3" borderId="1" xfId="0" applyNumberFormat="1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NumberFormat="1" applyFont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horizontal="right" wrapText="1"/>
    </xf>
    <xf numFmtId="164" fontId="16" fillId="0" borderId="4" xfId="0" applyNumberFormat="1" applyFont="1" applyBorder="1" applyAlignment="1">
      <alignment vertical="top" wrapText="1"/>
    </xf>
    <xf numFmtId="164" fontId="16" fillId="0" borderId="5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center" vertical="top" wrapText="1"/>
    </xf>
    <xf numFmtId="164" fontId="16" fillId="0" borderId="4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7" fillId="0" borderId="6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"/>
  <sheetViews>
    <sheetView tabSelected="1" workbookViewId="0">
      <selection activeCell="A2" sqref="A2:F2"/>
    </sheetView>
  </sheetViews>
  <sheetFormatPr defaultRowHeight="12.75" x14ac:dyDescent="0.2"/>
  <cols>
    <col min="1" max="1" width="5.140625" style="2" customWidth="1"/>
    <col min="2" max="2" width="42.140625" style="2" customWidth="1"/>
    <col min="3" max="3" width="7.28515625" style="47" customWidth="1"/>
    <col min="4" max="4" width="10.28515625" style="47" customWidth="1"/>
    <col min="5" max="5" width="10.140625" style="47" customWidth="1"/>
    <col min="6" max="6" width="13.140625" style="48" bestFit="1" customWidth="1"/>
    <col min="7" max="10" width="9.140625" style="3"/>
    <col min="11" max="11" width="40" style="3" customWidth="1"/>
    <col min="12" max="16384" width="9.140625" style="2"/>
  </cols>
  <sheetData>
    <row r="2" spans="1:11" ht="97.5" customHeight="1" x14ac:dyDescent="0.2">
      <c r="A2" s="100" t="s">
        <v>153</v>
      </c>
      <c r="B2" s="101"/>
      <c r="C2" s="101"/>
      <c r="D2" s="101"/>
      <c r="E2" s="101"/>
      <c r="F2" s="101"/>
    </row>
    <row r="3" spans="1:11" ht="15.75" customHeight="1" x14ac:dyDescent="0.2">
      <c r="A3" s="102" t="s">
        <v>44</v>
      </c>
      <c r="B3" s="102"/>
      <c r="C3" s="102"/>
      <c r="D3" s="102"/>
      <c r="E3" s="102"/>
      <c r="F3" s="102"/>
    </row>
    <row r="4" spans="1:11" x14ac:dyDescent="0.2">
      <c r="A4" s="32"/>
      <c r="B4" s="32"/>
      <c r="C4" s="43"/>
      <c r="D4" s="43"/>
      <c r="E4" s="43"/>
      <c r="F4" s="44"/>
    </row>
    <row r="5" spans="1:11" s="50" customFormat="1" ht="15.75" x14ac:dyDescent="0.2">
      <c r="A5" s="103" t="s">
        <v>10</v>
      </c>
      <c r="B5" s="104" t="s">
        <v>11</v>
      </c>
      <c r="C5" s="103" t="s">
        <v>12</v>
      </c>
      <c r="D5" s="106" t="s">
        <v>13</v>
      </c>
      <c r="E5" s="106"/>
      <c r="F5" s="106"/>
      <c r="G5" s="49"/>
      <c r="H5" s="49"/>
      <c r="I5" s="49"/>
      <c r="J5" s="49"/>
      <c r="K5" s="49"/>
    </row>
    <row r="6" spans="1:11" s="53" customFormat="1" ht="47.25" x14ac:dyDescent="0.2">
      <c r="A6" s="103"/>
      <c r="B6" s="105"/>
      <c r="C6" s="103"/>
      <c r="D6" s="1" t="s">
        <v>14</v>
      </c>
      <c r="E6" s="1" t="s">
        <v>15</v>
      </c>
      <c r="F6" s="51" t="s">
        <v>16</v>
      </c>
      <c r="G6" s="52"/>
      <c r="H6" s="52"/>
      <c r="I6" s="52"/>
      <c r="J6" s="52"/>
      <c r="K6" s="52"/>
    </row>
    <row r="7" spans="1:11" s="4" customFormat="1" ht="15.75" x14ac:dyDescent="0.25">
      <c r="A7" s="30">
        <v>1</v>
      </c>
      <c r="B7" s="30">
        <v>2</v>
      </c>
      <c r="C7" s="28">
        <v>3</v>
      </c>
      <c r="D7" s="28">
        <v>4</v>
      </c>
      <c r="E7" s="28">
        <v>5</v>
      </c>
      <c r="F7" s="54">
        <v>6</v>
      </c>
      <c r="G7" s="5"/>
      <c r="H7" s="5"/>
      <c r="I7" s="5"/>
      <c r="J7" s="5"/>
      <c r="K7" s="5"/>
    </row>
    <row r="8" spans="1:11" ht="36.75" customHeight="1" x14ac:dyDescent="0.2">
      <c r="A8" s="25"/>
      <c r="B8" s="107" t="s">
        <v>17</v>
      </c>
      <c r="C8" s="108"/>
      <c r="D8" s="108"/>
      <c r="E8" s="108"/>
      <c r="F8" s="109"/>
      <c r="G8" s="6"/>
      <c r="H8" s="6"/>
      <c r="I8" s="6"/>
      <c r="J8" s="6"/>
      <c r="K8" s="6"/>
    </row>
    <row r="9" spans="1:11" ht="47.25" customHeight="1" x14ac:dyDescent="0.2">
      <c r="A9" s="27"/>
      <c r="B9" s="97" t="s">
        <v>93</v>
      </c>
      <c r="C9" s="98"/>
      <c r="D9" s="98"/>
      <c r="E9" s="98"/>
      <c r="F9" s="99"/>
      <c r="G9" s="7"/>
      <c r="H9" s="7"/>
      <c r="I9" s="7"/>
      <c r="J9" s="7"/>
      <c r="K9" s="7"/>
    </row>
    <row r="10" spans="1:11" ht="36.75" customHeight="1" x14ac:dyDescent="0.2">
      <c r="A10" s="27"/>
      <c r="B10" s="97" t="s">
        <v>94</v>
      </c>
      <c r="C10" s="98"/>
      <c r="D10" s="98"/>
      <c r="E10" s="98"/>
      <c r="F10" s="99"/>
      <c r="G10" s="7"/>
      <c r="H10" s="7"/>
      <c r="I10" s="7"/>
      <c r="J10" s="7"/>
      <c r="K10" s="7"/>
    </row>
    <row r="11" spans="1:11" ht="47.25" x14ac:dyDescent="0.2">
      <c r="A11" s="27">
        <v>1</v>
      </c>
      <c r="B11" s="93" t="s">
        <v>137</v>
      </c>
      <c r="C11" s="28" t="s">
        <v>18</v>
      </c>
      <c r="D11" s="96">
        <v>40</v>
      </c>
      <c r="E11" s="96">
        <v>38.700000000000003</v>
      </c>
      <c r="F11" s="33">
        <f>E11/D11*100</f>
        <v>96.75</v>
      </c>
      <c r="G11" s="8"/>
      <c r="H11" s="8"/>
      <c r="I11" s="8"/>
      <c r="J11" s="8"/>
      <c r="K11" s="9"/>
    </row>
    <row r="12" spans="1:11" ht="31.5" x14ac:dyDescent="0.2">
      <c r="A12" s="27">
        <v>2</v>
      </c>
      <c r="B12" s="27" t="s">
        <v>19</v>
      </c>
      <c r="C12" s="28" t="s">
        <v>20</v>
      </c>
      <c r="D12" s="96">
        <v>60</v>
      </c>
      <c r="E12" s="96">
        <v>57.4</v>
      </c>
      <c r="F12" s="33">
        <f>E12/D12*100</f>
        <v>95.666666666666671</v>
      </c>
      <c r="G12" s="8"/>
      <c r="H12" s="8"/>
      <c r="I12" s="8"/>
      <c r="J12" s="8"/>
      <c r="K12" s="9"/>
    </row>
    <row r="13" spans="1:11" ht="47.25" x14ac:dyDescent="0.2">
      <c r="A13" s="27">
        <v>3</v>
      </c>
      <c r="B13" s="95" t="s">
        <v>21</v>
      </c>
      <c r="C13" s="28" t="s">
        <v>20</v>
      </c>
      <c r="D13" s="96">
        <v>25</v>
      </c>
      <c r="E13" s="96">
        <v>25</v>
      </c>
      <c r="F13" s="33">
        <f>E13/D13*100</f>
        <v>100</v>
      </c>
      <c r="G13" s="8"/>
      <c r="H13" s="8"/>
      <c r="I13" s="8"/>
      <c r="J13" s="8"/>
      <c r="K13" s="9"/>
    </row>
    <row r="14" spans="1:11" ht="94.5" x14ac:dyDescent="0.2">
      <c r="A14" s="27">
        <v>4</v>
      </c>
      <c r="B14" s="94" t="s">
        <v>151</v>
      </c>
      <c r="C14" s="28" t="s">
        <v>20</v>
      </c>
      <c r="D14" s="96">
        <v>23</v>
      </c>
      <c r="E14" s="96">
        <v>20</v>
      </c>
      <c r="F14" s="33">
        <f>E14/D14*100</f>
        <v>86.956521739130437</v>
      </c>
      <c r="G14" s="8"/>
      <c r="H14" s="8"/>
      <c r="I14" s="8"/>
      <c r="J14" s="8"/>
      <c r="K14" s="9"/>
    </row>
    <row r="15" spans="1:11" ht="36" customHeight="1" x14ac:dyDescent="0.2">
      <c r="A15" s="25"/>
      <c r="B15" s="110" t="s">
        <v>22</v>
      </c>
      <c r="C15" s="110"/>
      <c r="D15" s="110"/>
      <c r="E15" s="110"/>
      <c r="F15" s="110"/>
      <c r="G15" s="6"/>
      <c r="H15" s="6"/>
      <c r="I15" s="6"/>
      <c r="J15" s="6"/>
      <c r="K15" s="6"/>
    </row>
    <row r="16" spans="1:11" ht="39" customHeight="1" x14ac:dyDescent="0.2">
      <c r="A16" s="27"/>
      <c r="B16" s="111" t="s">
        <v>95</v>
      </c>
      <c r="C16" s="111"/>
      <c r="D16" s="111"/>
      <c r="E16" s="111"/>
      <c r="F16" s="111"/>
      <c r="G16" s="7"/>
      <c r="H16" s="7"/>
      <c r="I16" s="7"/>
      <c r="J16" s="7"/>
      <c r="K16" s="7"/>
    </row>
    <row r="17" spans="1:11" ht="15" customHeight="1" x14ac:dyDescent="0.2">
      <c r="A17" s="27"/>
      <c r="B17" s="97" t="s">
        <v>96</v>
      </c>
      <c r="C17" s="98"/>
      <c r="D17" s="98"/>
      <c r="E17" s="98"/>
      <c r="F17" s="99"/>
      <c r="G17" s="7"/>
      <c r="H17" s="7"/>
      <c r="I17" s="7"/>
      <c r="J17" s="7"/>
      <c r="K17" s="7"/>
    </row>
    <row r="18" spans="1:11" ht="63" x14ac:dyDescent="0.2">
      <c r="A18" s="27">
        <v>5</v>
      </c>
      <c r="B18" s="27" t="s">
        <v>23</v>
      </c>
      <c r="C18" s="28" t="s">
        <v>24</v>
      </c>
      <c r="D18" s="28">
        <v>13</v>
      </c>
      <c r="E18" s="57">
        <v>0</v>
      </c>
      <c r="F18" s="33">
        <f>E18/D18*100</f>
        <v>0</v>
      </c>
      <c r="G18" s="10"/>
      <c r="H18" s="10"/>
      <c r="I18" s="10"/>
      <c r="J18" s="10"/>
      <c r="K18" s="11"/>
    </row>
    <row r="19" spans="1:11" ht="31.5" x14ac:dyDescent="0.2">
      <c r="A19" s="27">
        <v>6</v>
      </c>
      <c r="B19" s="27" t="s">
        <v>25</v>
      </c>
      <c r="C19" s="28" t="s">
        <v>20</v>
      </c>
      <c r="D19" s="28">
        <v>0.69</v>
      </c>
      <c r="E19" s="57">
        <v>0.94</v>
      </c>
      <c r="F19" s="33">
        <f>E19/D19*100</f>
        <v>136.23188405797103</v>
      </c>
      <c r="G19" s="10"/>
      <c r="H19" s="10"/>
      <c r="I19" s="10"/>
      <c r="J19" s="10"/>
      <c r="K19" s="11"/>
    </row>
    <row r="20" spans="1:11" ht="31.5" customHeight="1" x14ac:dyDescent="0.2">
      <c r="A20" s="27"/>
      <c r="B20" s="112" t="s">
        <v>128</v>
      </c>
      <c r="C20" s="112"/>
      <c r="D20" s="112"/>
      <c r="E20" s="112"/>
      <c r="F20" s="112"/>
      <c r="G20" s="12"/>
      <c r="H20" s="12"/>
      <c r="I20" s="12"/>
      <c r="J20" s="12"/>
      <c r="K20" s="12"/>
    </row>
    <row r="21" spans="1:11" ht="63" x14ac:dyDescent="0.2">
      <c r="A21" s="27">
        <v>7</v>
      </c>
      <c r="B21" s="27" t="s">
        <v>27</v>
      </c>
      <c r="C21" s="28" t="s">
        <v>20</v>
      </c>
      <c r="D21" s="45">
        <v>2.4</v>
      </c>
      <c r="E21" s="45">
        <v>2.6</v>
      </c>
      <c r="F21" s="33">
        <f>E21/D21*100</f>
        <v>108.33333333333334</v>
      </c>
      <c r="G21" s="10"/>
      <c r="H21" s="10"/>
      <c r="I21" s="10"/>
      <c r="J21" s="10"/>
      <c r="K21" s="11"/>
    </row>
    <row r="22" spans="1:11" ht="37.5" customHeight="1" x14ac:dyDescent="0.2">
      <c r="A22" s="25"/>
      <c r="B22" s="110" t="s">
        <v>28</v>
      </c>
      <c r="C22" s="110"/>
      <c r="D22" s="110"/>
      <c r="E22" s="110"/>
      <c r="F22" s="110"/>
      <c r="G22" s="6"/>
      <c r="H22" s="6"/>
      <c r="I22" s="6"/>
      <c r="J22" s="6"/>
      <c r="K22" s="6"/>
    </row>
    <row r="23" spans="1:11" ht="35.25" customHeight="1" x14ac:dyDescent="0.2">
      <c r="A23" s="27"/>
      <c r="B23" s="111" t="s">
        <v>97</v>
      </c>
      <c r="C23" s="111"/>
      <c r="D23" s="111"/>
      <c r="E23" s="111"/>
      <c r="F23" s="111"/>
      <c r="G23" s="7"/>
      <c r="H23" s="7"/>
      <c r="I23" s="7"/>
      <c r="J23" s="7"/>
      <c r="K23" s="7"/>
    </row>
    <row r="24" spans="1:11" ht="46.5" customHeight="1" x14ac:dyDescent="0.2">
      <c r="A24" s="27"/>
      <c r="B24" s="116" t="s">
        <v>127</v>
      </c>
      <c r="C24" s="117"/>
      <c r="D24" s="117"/>
      <c r="E24" s="117"/>
      <c r="F24" s="118"/>
      <c r="G24" s="12"/>
      <c r="H24" s="12"/>
      <c r="I24" s="12"/>
      <c r="J24" s="12"/>
      <c r="K24" s="12"/>
    </row>
    <row r="25" spans="1:11" ht="48.75" customHeight="1" x14ac:dyDescent="0.2">
      <c r="A25" s="27">
        <v>8</v>
      </c>
      <c r="B25" s="93" t="s">
        <v>138</v>
      </c>
      <c r="C25" s="28" t="s">
        <v>30</v>
      </c>
      <c r="D25" s="46">
        <v>4222.8</v>
      </c>
      <c r="E25" s="46">
        <v>4222.8</v>
      </c>
      <c r="F25" s="33">
        <f>E25/D25*100</f>
        <v>100</v>
      </c>
      <c r="G25" s="9"/>
      <c r="H25" s="9"/>
      <c r="I25" s="9"/>
      <c r="J25" s="9"/>
      <c r="K25" s="9"/>
    </row>
    <row r="26" spans="1:11" ht="36" customHeight="1" x14ac:dyDescent="0.2">
      <c r="A26" s="27"/>
      <c r="B26" s="111" t="s">
        <v>129</v>
      </c>
      <c r="C26" s="111"/>
      <c r="D26" s="111"/>
      <c r="E26" s="111"/>
      <c r="F26" s="111"/>
      <c r="G26" s="7"/>
      <c r="H26" s="7"/>
      <c r="I26" s="7"/>
      <c r="J26" s="7"/>
      <c r="K26" s="7"/>
    </row>
    <row r="27" spans="1:11" ht="47.25" x14ac:dyDescent="0.2">
      <c r="A27" s="27">
        <v>9</v>
      </c>
      <c r="B27" s="27" t="s">
        <v>31</v>
      </c>
      <c r="C27" s="72" t="s">
        <v>20</v>
      </c>
      <c r="D27" s="96">
        <v>1</v>
      </c>
      <c r="E27" s="96">
        <v>1</v>
      </c>
      <c r="F27" s="33">
        <f>E27/D27*100</f>
        <v>100</v>
      </c>
      <c r="G27" s="9"/>
      <c r="H27" s="9"/>
      <c r="I27" s="9"/>
      <c r="J27" s="9"/>
      <c r="K27" s="9"/>
    </row>
    <row r="28" spans="1:11" ht="37.5" customHeight="1" x14ac:dyDescent="0.2">
      <c r="A28" s="113"/>
      <c r="B28" s="111" t="s">
        <v>98</v>
      </c>
      <c r="C28" s="111"/>
      <c r="D28" s="111"/>
      <c r="E28" s="111"/>
      <c r="F28" s="111"/>
      <c r="G28" s="7"/>
      <c r="H28" s="7"/>
      <c r="I28" s="7"/>
      <c r="J28" s="7"/>
      <c r="K28" s="7"/>
    </row>
    <row r="29" spans="1:11" x14ac:dyDescent="0.2">
      <c r="A29" s="113"/>
      <c r="B29" s="111"/>
      <c r="C29" s="111"/>
      <c r="D29" s="111"/>
      <c r="E29" s="111"/>
      <c r="F29" s="111"/>
      <c r="G29" s="7"/>
      <c r="H29" s="7"/>
      <c r="I29" s="7"/>
      <c r="J29" s="7"/>
      <c r="K29" s="7"/>
    </row>
    <row r="30" spans="1:11" ht="47.25" x14ac:dyDescent="0.2">
      <c r="A30" s="27">
        <v>10</v>
      </c>
      <c r="B30" s="93" t="s">
        <v>139</v>
      </c>
      <c r="C30" s="72" t="s">
        <v>141</v>
      </c>
      <c r="D30" s="28">
        <v>0.24</v>
      </c>
      <c r="E30" s="72">
        <v>0.24</v>
      </c>
      <c r="F30" s="33">
        <f>E30/D30*100</f>
        <v>100</v>
      </c>
      <c r="G30" s="9"/>
      <c r="H30" s="9"/>
      <c r="I30" s="9"/>
      <c r="J30" s="9"/>
      <c r="K30" s="9"/>
    </row>
    <row r="31" spans="1:11" ht="63" x14ac:dyDescent="0.2">
      <c r="A31" s="27">
        <v>11</v>
      </c>
      <c r="B31" s="93" t="s">
        <v>140</v>
      </c>
      <c r="C31" s="72" t="s">
        <v>142</v>
      </c>
      <c r="D31" s="28">
        <v>0.56999999999999995</v>
      </c>
      <c r="E31" s="72">
        <v>0.56999999999999995</v>
      </c>
      <c r="F31" s="33">
        <f>E31/D31*100</f>
        <v>100</v>
      </c>
      <c r="G31" s="9"/>
      <c r="H31" s="9"/>
      <c r="I31" s="9"/>
      <c r="J31" s="9"/>
      <c r="K31" s="9"/>
    </row>
    <row r="32" spans="1:11" ht="33" customHeight="1" x14ac:dyDescent="0.2">
      <c r="A32" s="31">
        <v>12</v>
      </c>
      <c r="B32" s="31" t="s">
        <v>143</v>
      </c>
      <c r="C32" s="42" t="s">
        <v>142</v>
      </c>
      <c r="D32" s="42">
        <v>2.7</v>
      </c>
      <c r="E32" s="42">
        <v>2.7</v>
      </c>
      <c r="F32" s="34">
        <f>E32/D32*100</f>
        <v>100</v>
      </c>
      <c r="G32" s="9"/>
      <c r="H32" s="9"/>
      <c r="I32" s="9"/>
      <c r="J32" s="9"/>
      <c r="K32" s="9"/>
    </row>
    <row r="33" spans="1:11" ht="34.5" customHeight="1" x14ac:dyDescent="0.2">
      <c r="A33" s="25"/>
      <c r="B33" s="110" t="s">
        <v>32</v>
      </c>
      <c r="C33" s="110"/>
      <c r="D33" s="110"/>
      <c r="E33" s="110"/>
      <c r="F33" s="110"/>
      <c r="G33" s="6"/>
      <c r="H33" s="6"/>
      <c r="I33" s="6"/>
      <c r="J33" s="6"/>
      <c r="K33" s="6"/>
    </row>
    <row r="34" spans="1:11" ht="32.25" customHeight="1" x14ac:dyDescent="0.2">
      <c r="A34" s="27"/>
      <c r="B34" s="111" t="s">
        <v>99</v>
      </c>
      <c r="C34" s="111"/>
      <c r="D34" s="111"/>
      <c r="E34" s="111"/>
      <c r="F34" s="111"/>
      <c r="G34" s="7"/>
      <c r="H34" s="7"/>
      <c r="I34" s="7"/>
      <c r="J34" s="7"/>
      <c r="K34" s="7"/>
    </row>
    <row r="35" spans="1:11" ht="33" customHeight="1" x14ac:dyDescent="0.2">
      <c r="A35" s="27"/>
      <c r="B35" s="111" t="s">
        <v>100</v>
      </c>
      <c r="C35" s="111"/>
      <c r="D35" s="111"/>
      <c r="E35" s="111"/>
      <c r="F35" s="111"/>
      <c r="G35" s="7"/>
      <c r="H35" s="7"/>
      <c r="I35" s="7"/>
      <c r="J35" s="7"/>
      <c r="K35" s="7"/>
    </row>
    <row r="36" spans="1:11" ht="48.75" customHeight="1" x14ac:dyDescent="0.2">
      <c r="A36" s="27">
        <v>13</v>
      </c>
      <c r="B36" s="27" t="s">
        <v>33</v>
      </c>
      <c r="C36" s="28" t="s">
        <v>34</v>
      </c>
      <c r="D36" s="28">
        <v>22</v>
      </c>
      <c r="E36" s="28">
        <v>22</v>
      </c>
      <c r="F36" s="33">
        <f>E36/D36*100</f>
        <v>100</v>
      </c>
      <c r="G36" s="9"/>
      <c r="H36" s="9"/>
      <c r="I36" s="9"/>
      <c r="J36" s="9"/>
      <c r="K36" s="9"/>
    </row>
    <row r="37" spans="1:11" ht="33.75" customHeight="1" x14ac:dyDescent="0.2">
      <c r="A37" s="27"/>
      <c r="B37" s="111" t="s">
        <v>101</v>
      </c>
      <c r="C37" s="111"/>
      <c r="D37" s="111"/>
      <c r="E37" s="111"/>
      <c r="F37" s="111"/>
      <c r="G37" s="7"/>
      <c r="H37" s="7"/>
      <c r="I37" s="7"/>
      <c r="J37" s="7"/>
      <c r="K37" s="7"/>
    </row>
    <row r="38" spans="1:11" ht="47.25" x14ac:dyDescent="0.2">
      <c r="A38" s="27">
        <v>14</v>
      </c>
      <c r="B38" s="27" t="s">
        <v>35</v>
      </c>
      <c r="C38" s="72" t="s">
        <v>20</v>
      </c>
      <c r="D38" s="96">
        <v>8</v>
      </c>
      <c r="E38" s="96">
        <v>7.5</v>
      </c>
      <c r="F38" s="33">
        <f>E38/D38*100</f>
        <v>93.75</v>
      </c>
      <c r="G38" s="9"/>
      <c r="H38" s="9"/>
      <c r="I38" s="9"/>
      <c r="J38" s="9"/>
      <c r="K38" s="9"/>
    </row>
    <row r="39" spans="1:11" ht="32.25" customHeight="1" x14ac:dyDescent="0.2">
      <c r="A39" s="25"/>
      <c r="B39" s="115" t="s">
        <v>36</v>
      </c>
      <c r="C39" s="115"/>
      <c r="D39" s="115"/>
      <c r="E39" s="115"/>
      <c r="F39" s="115"/>
      <c r="G39" s="6"/>
      <c r="H39" s="6"/>
      <c r="I39" s="6"/>
      <c r="J39" s="6"/>
      <c r="K39" s="6"/>
    </row>
    <row r="40" spans="1:11" ht="48.75" customHeight="1" x14ac:dyDescent="0.2">
      <c r="A40" s="27"/>
      <c r="B40" s="114" t="s">
        <v>102</v>
      </c>
      <c r="C40" s="114"/>
      <c r="D40" s="114"/>
      <c r="E40" s="114"/>
      <c r="F40" s="114"/>
      <c r="G40" s="7"/>
      <c r="H40" s="7"/>
      <c r="I40" s="7"/>
      <c r="J40" s="7"/>
      <c r="K40" s="7"/>
    </row>
    <row r="41" spans="1:11" ht="29.25" customHeight="1" x14ac:dyDescent="0.2">
      <c r="A41" s="27"/>
      <c r="B41" s="114" t="s">
        <v>103</v>
      </c>
      <c r="C41" s="114"/>
      <c r="D41" s="114"/>
      <c r="E41" s="114"/>
      <c r="F41" s="114"/>
      <c r="G41" s="7"/>
      <c r="H41" s="7"/>
      <c r="I41" s="7"/>
      <c r="J41" s="7"/>
      <c r="K41" s="7"/>
    </row>
    <row r="42" spans="1:11" ht="63" x14ac:dyDescent="0.2">
      <c r="A42" s="27">
        <v>15</v>
      </c>
      <c r="B42" s="93" t="s">
        <v>145</v>
      </c>
      <c r="C42" s="28" t="s">
        <v>37</v>
      </c>
      <c r="D42" s="28">
        <v>1</v>
      </c>
      <c r="E42" s="28">
        <v>1</v>
      </c>
      <c r="F42" s="33">
        <f>E42/D42*100</f>
        <v>100</v>
      </c>
      <c r="G42" s="8"/>
      <c r="H42" s="8"/>
      <c r="I42" s="8"/>
      <c r="J42" s="8"/>
      <c r="K42" s="9"/>
    </row>
    <row r="43" spans="1:11" ht="141.75" x14ac:dyDescent="0.2">
      <c r="A43" s="27">
        <v>16</v>
      </c>
      <c r="B43" s="27" t="s">
        <v>38</v>
      </c>
      <c r="C43" s="28" t="s">
        <v>20</v>
      </c>
      <c r="D43" s="96">
        <v>100</v>
      </c>
      <c r="E43" s="96">
        <v>100</v>
      </c>
      <c r="F43" s="33">
        <f>E43/D43*100</f>
        <v>100</v>
      </c>
      <c r="G43" s="8"/>
      <c r="H43" s="8"/>
      <c r="I43" s="8"/>
      <c r="J43" s="8"/>
      <c r="K43" s="9"/>
    </row>
    <row r="44" spans="1:11" ht="157.5" x14ac:dyDescent="0.2">
      <c r="A44" s="27">
        <v>17</v>
      </c>
      <c r="B44" s="27" t="s">
        <v>39</v>
      </c>
      <c r="C44" s="28" t="s">
        <v>20</v>
      </c>
      <c r="D44" s="96">
        <v>5</v>
      </c>
      <c r="E44" s="96">
        <v>9.8000000000000007</v>
      </c>
      <c r="F44" s="33">
        <f>E44/D44*100</f>
        <v>196.00000000000003</v>
      </c>
      <c r="G44" s="8"/>
      <c r="H44" s="8"/>
      <c r="I44" s="8"/>
      <c r="J44" s="8"/>
      <c r="K44" s="9"/>
    </row>
    <row r="45" spans="1:11" s="13" customFormat="1" ht="94.5" x14ac:dyDescent="0.2">
      <c r="A45" s="80">
        <v>18</v>
      </c>
      <c r="B45" s="94" t="s">
        <v>144</v>
      </c>
      <c r="C45" s="28" t="s">
        <v>20</v>
      </c>
      <c r="D45" s="96">
        <v>61.9</v>
      </c>
      <c r="E45" s="96">
        <v>56</v>
      </c>
      <c r="F45" s="33">
        <f>E45/D45*100</f>
        <v>90.468497576736667</v>
      </c>
      <c r="G45" s="12"/>
      <c r="H45" s="12"/>
      <c r="I45" s="12"/>
      <c r="J45" s="12"/>
      <c r="K45" s="12"/>
    </row>
    <row r="46" spans="1:11" ht="33.75" customHeight="1" x14ac:dyDescent="0.2">
      <c r="A46" s="79"/>
      <c r="B46" s="123" t="s">
        <v>104</v>
      </c>
      <c r="C46" s="124"/>
      <c r="D46" s="124"/>
      <c r="E46" s="124"/>
      <c r="F46" s="125"/>
      <c r="G46" s="7"/>
      <c r="H46" s="7"/>
      <c r="I46" s="7"/>
      <c r="J46" s="7"/>
      <c r="K46" s="7"/>
    </row>
    <row r="47" spans="1:11" ht="94.5" x14ac:dyDescent="0.2">
      <c r="A47" s="27">
        <v>19</v>
      </c>
      <c r="B47" s="93" t="s">
        <v>146</v>
      </c>
      <c r="C47" s="28" t="s">
        <v>20</v>
      </c>
      <c r="D47" s="28">
        <v>0.08</v>
      </c>
      <c r="E47" s="28">
        <v>0.08</v>
      </c>
      <c r="F47" s="33">
        <f>E47/D47*100</f>
        <v>100</v>
      </c>
      <c r="G47" s="8"/>
      <c r="H47" s="8"/>
      <c r="I47" s="8"/>
      <c r="J47" s="8"/>
      <c r="K47" s="9"/>
    </row>
    <row r="48" spans="1:11" ht="63.75" customHeight="1" x14ac:dyDescent="0.2">
      <c r="A48" s="25"/>
      <c r="B48" s="115" t="s">
        <v>40</v>
      </c>
      <c r="C48" s="115"/>
      <c r="D48" s="115"/>
      <c r="E48" s="115"/>
      <c r="F48" s="115"/>
      <c r="G48" s="6"/>
      <c r="H48" s="6"/>
      <c r="I48" s="6"/>
      <c r="J48" s="6"/>
      <c r="K48" s="6"/>
    </row>
    <row r="49" spans="1:11" ht="33" customHeight="1" x14ac:dyDescent="0.2">
      <c r="A49" s="27"/>
      <c r="B49" s="114" t="s">
        <v>105</v>
      </c>
      <c r="C49" s="114"/>
      <c r="D49" s="114"/>
      <c r="E49" s="114"/>
      <c r="F49" s="114"/>
      <c r="G49" s="7"/>
      <c r="H49" s="7"/>
      <c r="I49" s="7"/>
      <c r="J49" s="7"/>
      <c r="K49" s="7"/>
    </row>
    <row r="50" spans="1:11" ht="33" customHeight="1" x14ac:dyDescent="0.2">
      <c r="A50" s="27"/>
      <c r="B50" s="114" t="s">
        <v>106</v>
      </c>
      <c r="C50" s="114"/>
      <c r="D50" s="114"/>
      <c r="E50" s="114"/>
      <c r="F50" s="114"/>
      <c r="G50" s="7"/>
      <c r="H50" s="7"/>
      <c r="I50" s="7"/>
      <c r="J50" s="7"/>
      <c r="K50" s="7"/>
    </row>
    <row r="51" spans="1:11" ht="47.25" x14ac:dyDescent="0.2">
      <c r="A51" s="27">
        <v>20</v>
      </c>
      <c r="B51" s="27" t="s">
        <v>113</v>
      </c>
      <c r="C51" s="28"/>
      <c r="D51" s="28" t="s">
        <v>111</v>
      </c>
      <c r="E51" s="28" t="s">
        <v>111</v>
      </c>
      <c r="F51" s="33">
        <v>100</v>
      </c>
      <c r="G51" s="9"/>
      <c r="H51" s="9"/>
      <c r="I51" s="9"/>
      <c r="J51" s="9"/>
      <c r="K51" s="9"/>
    </row>
    <row r="52" spans="1:11" ht="31.5" customHeight="1" x14ac:dyDescent="0.2">
      <c r="A52" s="27">
        <v>21</v>
      </c>
      <c r="B52" s="27" t="s">
        <v>114</v>
      </c>
      <c r="C52" s="28"/>
      <c r="D52" s="28" t="s">
        <v>111</v>
      </c>
      <c r="E52" s="28" t="s">
        <v>111</v>
      </c>
      <c r="F52" s="33">
        <v>100</v>
      </c>
      <c r="G52" s="9"/>
      <c r="H52" s="9"/>
      <c r="I52" s="9"/>
      <c r="J52" s="9"/>
      <c r="K52" s="9"/>
    </row>
    <row r="53" spans="1:11" ht="30.75" customHeight="1" x14ac:dyDescent="0.2">
      <c r="A53" s="26"/>
      <c r="B53" s="107" t="s">
        <v>41</v>
      </c>
      <c r="C53" s="108"/>
      <c r="D53" s="108"/>
      <c r="E53" s="108"/>
      <c r="F53" s="109"/>
      <c r="G53" s="6"/>
      <c r="H53" s="6"/>
      <c r="I53" s="6"/>
      <c r="J53" s="6"/>
      <c r="K53" s="6"/>
    </row>
    <row r="54" spans="1:11" ht="31.5" customHeight="1" x14ac:dyDescent="0.2">
      <c r="A54" s="27"/>
      <c r="B54" s="97" t="s">
        <v>107</v>
      </c>
      <c r="C54" s="98"/>
      <c r="D54" s="98"/>
      <c r="E54" s="98"/>
      <c r="F54" s="99"/>
      <c r="G54" s="7"/>
      <c r="H54" s="7"/>
      <c r="I54" s="7"/>
      <c r="J54" s="7"/>
      <c r="K54" s="7"/>
    </row>
    <row r="55" spans="1:11" ht="30.75" customHeight="1" x14ac:dyDescent="0.2">
      <c r="A55" s="29"/>
      <c r="B55" s="97" t="s">
        <v>108</v>
      </c>
      <c r="C55" s="98"/>
      <c r="D55" s="98"/>
      <c r="E55" s="98"/>
      <c r="F55" s="99"/>
      <c r="G55" s="7"/>
      <c r="H55" s="7"/>
      <c r="I55" s="7"/>
      <c r="J55" s="7"/>
      <c r="K55" s="7"/>
    </row>
    <row r="56" spans="1:11" ht="81" customHeight="1" x14ac:dyDescent="0.2">
      <c r="A56" s="27">
        <v>22</v>
      </c>
      <c r="B56" s="93" t="s">
        <v>147</v>
      </c>
      <c r="C56" s="72" t="s">
        <v>148</v>
      </c>
      <c r="D56" s="73" t="s">
        <v>126</v>
      </c>
      <c r="E56" s="73" t="s">
        <v>126</v>
      </c>
      <c r="F56" s="33">
        <v>100</v>
      </c>
      <c r="G56" s="9"/>
      <c r="H56" s="9"/>
      <c r="I56" s="9"/>
      <c r="J56" s="9"/>
      <c r="K56" s="9"/>
    </row>
    <row r="57" spans="1:11" ht="46.5" customHeight="1" x14ac:dyDescent="0.2">
      <c r="A57" s="25"/>
      <c r="B57" s="115" t="s">
        <v>42</v>
      </c>
      <c r="C57" s="115"/>
      <c r="D57" s="115"/>
      <c r="E57" s="115"/>
      <c r="F57" s="115"/>
      <c r="G57" s="6"/>
      <c r="H57" s="6"/>
      <c r="I57" s="6"/>
      <c r="J57" s="6"/>
      <c r="K57" s="6"/>
    </row>
    <row r="58" spans="1:11" ht="36.75" customHeight="1" x14ac:dyDescent="0.2">
      <c r="A58" s="27"/>
      <c r="B58" s="114" t="s">
        <v>109</v>
      </c>
      <c r="C58" s="114"/>
      <c r="D58" s="114"/>
      <c r="E58" s="114"/>
      <c r="F58" s="114"/>
      <c r="G58" s="7"/>
      <c r="H58" s="7"/>
      <c r="I58" s="7"/>
      <c r="J58" s="7"/>
      <c r="K58" s="7"/>
    </row>
    <row r="59" spans="1:11" ht="60.75" customHeight="1" x14ac:dyDescent="0.2">
      <c r="A59" s="27"/>
      <c r="B59" s="114" t="s">
        <v>110</v>
      </c>
      <c r="C59" s="114"/>
      <c r="D59" s="114"/>
      <c r="E59" s="114"/>
      <c r="F59" s="114"/>
      <c r="G59" s="7"/>
      <c r="H59" s="7"/>
      <c r="I59" s="7"/>
      <c r="J59" s="7"/>
      <c r="K59" s="7"/>
    </row>
    <row r="60" spans="1:11" ht="94.5" x14ac:dyDescent="0.2">
      <c r="A60" s="71">
        <v>23</v>
      </c>
      <c r="B60" s="71" t="s">
        <v>43</v>
      </c>
      <c r="C60" s="72" t="s">
        <v>20</v>
      </c>
      <c r="D60" s="96">
        <v>100</v>
      </c>
      <c r="E60" s="96">
        <v>100</v>
      </c>
      <c r="F60" s="33">
        <f>E60/D60*100</f>
        <v>100</v>
      </c>
      <c r="G60" s="8"/>
      <c r="H60" s="8"/>
      <c r="I60" s="8"/>
      <c r="J60" s="8"/>
      <c r="K60" s="9"/>
    </row>
    <row r="61" spans="1:11" ht="15.75" x14ac:dyDescent="0.25">
      <c r="A61" s="90"/>
      <c r="B61" s="119" t="s">
        <v>131</v>
      </c>
      <c r="C61" s="120"/>
      <c r="D61" s="120"/>
      <c r="E61" s="120"/>
      <c r="F61" s="120"/>
    </row>
    <row r="62" spans="1:11" ht="31.5" customHeight="1" x14ac:dyDescent="0.25">
      <c r="A62" s="91"/>
      <c r="B62" s="99" t="s">
        <v>134</v>
      </c>
      <c r="C62" s="114"/>
      <c r="D62" s="114"/>
      <c r="E62" s="114"/>
      <c r="F62" s="114"/>
    </row>
    <row r="63" spans="1:11" ht="45.75" customHeight="1" x14ac:dyDescent="0.25">
      <c r="A63" s="91"/>
      <c r="B63" s="121" t="s">
        <v>135</v>
      </c>
      <c r="C63" s="122"/>
      <c r="D63" s="122"/>
      <c r="E63" s="122"/>
      <c r="F63" s="122"/>
    </row>
    <row r="64" spans="1:11" ht="47.25" x14ac:dyDescent="0.2">
      <c r="A64" s="92">
        <v>24</v>
      </c>
      <c r="B64" s="88" t="s">
        <v>149</v>
      </c>
      <c r="C64" s="72" t="s">
        <v>20</v>
      </c>
      <c r="D64" s="96">
        <v>100</v>
      </c>
      <c r="E64" s="96">
        <v>100</v>
      </c>
      <c r="F64" s="33">
        <f>E64/D64*100</f>
        <v>100</v>
      </c>
    </row>
    <row r="65" spans="1:6" ht="47.25" x14ac:dyDescent="0.2">
      <c r="A65" s="92">
        <v>25</v>
      </c>
      <c r="B65" s="89" t="s">
        <v>150</v>
      </c>
      <c r="C65" s="72" t="s">
        <v>34</v>
      </c>
      <c r="D65" s="72">
        <v>27</v>
      </c>
      <c r="E65" s="87">
        <v>24</v>
      </c>
      <c r="F65" s="33">
        <f>E65/D65*100</f>
        <v>88.888888888888886</v>
      </c>
    </row>
    <row r="66" spans="1:6" ht="15.75" x14ac:dyDescent="0.25">
      <c r="A66" s="74"/>
      <c r="B66" s="75"/>
      <c r="C66" s="76"/>
      <c r="D66" s="76"/>
      <c r="E66" s="76"/>
      <c r="F66" s="76"/>
    </row>
    <row r="67" spans="1:6" ht="15.75" x14ac:dyDescent="0.25">
      <c r="A67" s="74"/>
      <c r="B67" s="75"/>
      <c r="C67" s="76"/>
      <c r="D67" s="76"/>
      <c r="E67" s="76"/>
      <c r="F67" s="76"/>
    </row>
    <row r="68" spans="1:6" ht="15.75" x14ac:dyDescent="0.25">
      <c r="A68" s="74"/>
      <c r="B68" s="75"/>
      <c r="C68" s="76"/>
      <c r="D68" s="76"/>
      <c r="E68" s="76"/>
      <c r="F68" s="76"/>
    </row>
    <row r="69" spans="1:6" ht="15.75" x14ac:dyDescent="0.25">
      <c r="A69" s="74"/>
      <c r="B69" s="75"/>
      <c r="C69" s="76"/>
      <c r="D69" s="76"/>
      <c r="E69" s="76"/>
      <c r="F69" s="76"/>
    </row>
    <row r="70" spans="1:6" x14ac:dyDescent="0.2">
      <c r="B70" s="77"/>
      <c r="C70" s="78"/>
      <c r="D70" s="78"/>
      <c r="E70" s="78"/>
      <c r="F70" s="78"/>
    </row>
    <row r="71" spans="1:6" x14ac:dyDescent="0.2">
      <c r="B71" s="77"/>
      <c r="C71" s="78"/>
      <c r="D71" s="78"/>
      <c r="E71" s="78"/>
      <c r="F71" s="78"/>
    </row>
    <row r="72" spans="1:6" x14ac:dyDescent="0.2">
      <c r="B72" s="77"/>
      <c r="C72" s="78"/>
      <c r="D72" s="78"/>
      <c r="E72" s="78"/>
      <c r="F72" s="78"/>
    </row>
  </sheetData>
  <mergeCells count="39">
    <mergeCell ref="B63:F63"/>
    <mergeCell ref="B46:F46"/>
    <mergeCell ref="B57:F57"/>
    <mergeCell ref="B58:F58"/>
    <mergeCell ref="B59:F59"/>
    <mergeCell ref="B23:F23"/>
    <mergeCell ref="B24:F24"/>
    <mergeCell ref="B26:F26"/>
    <mergeCell ref="B61:F61"/>
    <mergeCell ref="B62:F62"/>
    <mergeCell ref="B53:F53"/>
    <mergeCell ref="B54:F54"/>
    <mergeCell ref="B55:F55"/>
    <mergeCell ref="B35:F35"/>
    <mergeCell ref="B37:F37"/>
    <mergeCell ref="A28:A29"/>
    <mergeCell ref="B50:F50"/>
    <mergeCell ref="B48:F48"/>
    <mergeCell ref="B39:F39"/>
    <mergeCell ref="B40:F40"/>
    <mergeCell ref="B41:F41"/>
    <mergeCell ref="B49:F49"/>
    <mergeCell ref="B28:F29"/>
    <mergeCell ref="B33:F33"/>
    <mergeCell ref="B34:F34"/>
    <mergeCell ref="B17:F17"/>
    <mergeCell ref="B22:F22"/>
    <mergeCell ref="B10:F10"/>
    <mergeCell ref="B15:F15"/>
    <mergeCell ref="B16:F16"/>
    <mergeCell ref="B20:F20"/>
    <mergeCell ref="B9:F9"/>
    <mergeCell ref="A2:F2"/>
    <mergeCell ref="A3:F3"/>
    <mergeCell ref="A5:A6"/>
    <mergeCell ref="B5:B6"/>
    <mergeCell ref="C5:C6"/>
    <mergeCell ref="D5:F5"/>
    <mergeCell ref="B8:F8"/>
  </mergeCells>
  <phoneticPr fontId="12" type="noConversion"/>
  <pageMargins left="0.7" right="0.7" top="0.5" bottom="0.4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workbookViewId="0">
      <selection activeCell="C8" sqref="C8"/>
    </sheetView>
  </sheetViews>
  <sheetFormatPr defaultRowHeight="12.75" x14ac:dyDescent="0.2"/>
  <cols>
    <col min="1" max="1" width="9.7109375" style="14" customWidth="1"/>
    <col min="2" max="2" width="35.85546875" style="14" customWidth="1"/>
    <col min="3" max="3" width="18.85546875" style="40" customWidth="1"/>
    <col min="4" max="4" width="23" style="40" customWidth="1"/>
    <col min="5" max="5" width="23" style="58" customWidth="1"/>
    <col min="6" max="16384" width="9.140625" style="14"/>
  </cols>
  <sheetData>
    <row r="1" spans="1:7" ht="18.75" x14ac:dyDescent="0.2">
      <c r="C1" s="55" t="s">
        <v>115</v>
      </c>
    </row>
    <row r="2" spans="1:7" ht="15.75" x14ac:dyDescent="0.2">
      <c r="A2" s="129" t="s">
        <v>116</v>
      </c>
      <c r="B2" s="129"/>
      <c r="C2" s="129"/>
      <c r="D2" s="129"/>
      <c r="E2" s="129"/>
    </row>
    <row r="3" spans="1:7" ht="55.5" customHeight="1" x14ac:dyDescent="0.2">
      <c r="A3" s="135" t="s">
        <v>130</v>
      </c>
      <c r="B3" s="136"/>
      <c r="C3" s="136"/>
      <c r="D3" s="136"/>
      <c r="E3" s="136"/>
    </row>
    <row r="4" spans="1:7" ht="18.75" customHeight="1" x14ac:dyDescent="0.2">
      <c r="C4" s="56" t="s">
        <v>152</v>
      </c>
    </row>
    <row r="5" spans="1:7" ht="45.75" customHeight="1" x14ac:dyDescent="0.2">
      <c r="A5" s="130" t="s">
        <v>4</v>
      </c>
      <c r="B5" s="130" t="s">
        <v>5</v>
      </c>
      <c r="C5" s="131" t="s">
        <v>6</v>
      </c>
      <c r="D5" s="132"/>
      <c r="E5" s="133" t="s">
        <v>7</v>
      </c>
    </row>
    <row r="6" spans="1:7" ht="32.25" customHeight="1" x14ac:dyDescent="0.2">
      <c r="A6" s="130"/>
      <c r="B6" s="130"/>
      <c r="C6" s="61" t="s">
        <v>8</v>
      </c>
      <c r="D6" s="61" t="s">
        <v>9</v>
      </c>
      <c r="E6" s="134"/>
    </row>
    <row r="7" spans="1:7" s="16" customFormat="1" ht="15" x14ac:dyDescent="0.25">
      <c r="A7" s="17">
        <v>1</v>
      </c>
      <c r="B7" s="17">
        <v>2</v>
      </c>
      <c r="C7" s="37">
        <v>3</v>
      </c>
      <c r="D7" s="37">
        <v>4</v>
      </c>
      <c r="E7" s="23">
        <v>5</v>
      </c>
      <c r="F7" s="15"/>
      <c r="G7" s="15"/>
    </row>
    <row r="8" spans="1:7" s="16" customFormat="1" ht="26.25" x14ac:dyDescent="0.25">
      <c r="A8" s="17"/>
      <c r="B8" s="18" t="s">
        <v>125</v>
      </c>
      <c r="C8" s="69">
        <f>C14+C33+C45+C66+C89+C112+C132+C140+C154</f>
        <v>312156.49000000005</v>
      </c>
      <c r="D8" s="69">
        <f>D14+D33+D45+D66+D89+D112+D132+D140+D154</f>
        <v>302716.136</v>
      </c>
      <c r="E8" s="70">
        <f>D8/C8*100</f>
        <v>96.975762381233835</v>
      </c>
      <c r="F8" s="15"/>
      <c r="G8" s="15"/>
    </row>
    <row r="9" spans="1:7" s="16" customFormat="1" ht="15" x14ac:dyDescent="0.25">
      <c r="A9" s="37"/>
      <c r="B9" s="68" t="s">
        <v>1</v>
      </c>
      <c r="C9" s="69">
        <f>C113</f>
        <v>8620.1999999999989</v>
      </c>
      <c r="D9" s="69">
        <f>D113</f>
        <v>8536.5849999999991</v>
      </c>
      <c r="E9" s="70">
        <f t="shared" ref="E9:E11" si="0">D9/C9*100</f>
        <v>99.030010904619388</v>
      </c>
      <c r="F9" s="15"/>
      <c r="G9" s="15"/>
    </row>
    <row r="10" spans="1:7" s="16" customFormat="1" ht="15" x14ac:dyDescent="0.25">
      <c r="A10" s="37"/>
      <c r="B10" s="68" t="s">
        <v>2</v>
      </c>
      <c r="C10" s="69">
        <f>C15+C34+C46+C67+C90+C114+C133+C141+C155</f>
        <v>150235.155</v>
      </c>
      <c r="D10" s="69">
        <f>D15+D34+D46+D67+D90+D114+D133+D141+D155</f>
        <v>149695.14499999999</v>
      </c>
      <c r="E10" s="70">
        <f t="shared" si="0"/>
        <v>99.64055683238719</v>
      </c>
      <c r="F10" s="15"/>
      <c r="G10" s="15"/>
    </row>
    <row r="11" spans="1:7" s="16" customFormat="1" ht="15" x14ac:dyDescent="0.25">
      <c r="A11" s="37"/>
      <c r="B11" s="68" t="s">
        <v>61</v>
      </c>
      <c r="C11" s="69">
        <f>C16+C35+C47+C68+C91+C115+C134+C142+C156</f>
        <v>153301.13500000001</v>
      </c>
      <c r="D11" s="69">
        <f>D16+D35+D47+D68+D91+D115+D134+D142+D156</f>
        <v>144484.40599999999</v>
      </c>
      <c r="E11" s="70">
        <f t="shared" si="0"/>
        <v>94.24875164818576</v>
      </c>
      <c r="F11" s="15"/>
      <c r="G11" s="15"/>
    </row>
    <row r="12" spans="1:7" ht="18" customHeight="1" x14ac:dyDescent="0.2">
      <c r="A12" s="141" t="s">
        <v>17</v>
      </c>
      <c r="B12" s="141"/>
      <c r="C12" s="141"/>
      <c r="D12" s="141"/>
      <c r="E12" s="141"/>
    </row>
    <row r="13" spans="1:7" ht="31.5" customHeight="1" x14ac:dyDescent="0.2">
      <c r="A13" s="128" t="s">
        <v>45</v>
      </c>
      <c r="B13" s="128"/>
      <c r="C13" s="128"/>
      <c r="D13" s="128"/>
      <c r="E13" s="128"/>
    </row>
    <row r="14" spans="1:7" x14ac:dyDescent="0.2">
      <c r="A14" s="62"/>
      <c r="B14" s="63" t="s">
        <v>117</v>
      </c>
      <c r="C14" s="64">
        <f>C18+C21+C23+C26+C29</f>
        <v>13148.348</v>
      </c>
      <c r="D14" s="64">
        <f>D18+D21+D23+D26+D29</f>
        <v>12391.557000000001</v>
      </c>
      <c r="E14" s="65">
        <f>D14/C14*100</f>
        <v>94.244212276705795</v>
      </c>
    </row>
    <row r="15" spans="1:7" x14ac:dyDescent="0.2">
      <c r="A15" s="62"/>
      <c r="B15" s="63" t="s">
        <v>2</v>
      </c>
      <c r="C15" s="64">
        <f>C19+C24+C27</f>
        <v>0</v>
      </c>
      <c r="D15" s="64">
        <f>D19+D24+D27</f>
        <v>0</v>
      </c>
      <c r="E15" s="65" t="e">
        <f t="shared" ref="E15:E16" si="1">D15/C15*100</f>
        <v>#DIV/0!</v>
      </c>
    </row>
    <row r="16" spans="1:7" x14ac:dyDescent="0.2">
      <c r="A16" s="62"/>
      <c r="B16" s="63" t="s">
        <v>61</v>
      </c>
      <c r="C16" s="64">
        <f>C20+C22+C25+C28+C30</f>
        <v>13148.348</v>
      </c>
      <c r="D16" s="64">
        <f>D20+D22+D25+D28+D30</f>
        <v>12391.557000000001</v>
      </c>
      <c r="E16" s="65">
        <f t="shared" si="1"/>
        <v>94.244212276705795</v>
      </c>
    </row>
    <row r="17" spans="1:5" ht="15.75" customHeight="1" x14ac:dyDescent="0.2">
      <c r="A17" s="128" t="s">
        <v>46</v>
      </c>
      <c r="B17" s="128"/>
      <c r="C17" s="128"/>
      <c r="D17" s="128"/>
      <c r="E17" s="128"/>
    </row>
    <row r="18" spans="1:5" ht="25.5" x14ac:dyDescent="0.2">
      <c r="A18" s="22">
        <v>1</v>
      </c>
      <c r="B18" s="18" t="s">
        <v>47</v>
      </c>
      <c r="C18" s="36">
        <f>C19+C20</f>
        <v>12579.348</v>
      </c>
      <c r="D18" s="36">
        <f>D19+D20</f>
        <v>11822.557000000001</v>
      </c>
      <c r="E18" s="59">
        <f>D18/C18*100</f>
        <v>93.983861484712889</v>
      </c>
    </row>
    <row r="19" spans="1:5" x14ac:dyDescent="0.2">
      <c r="A19" s="22"/>
      <c r="B19" s="18" t="s">
        <v>2</v>
      </c>
      <c r="C19" s="36">
        <v>0</v>
      </c>
      <c r="D19" s="36">
        <v>0</v>
      </c>
      <c r="E19" s="59" t="e">
        <f>D19/C19*100</f>
        <v>#DIV/0!</v>
      </c>
    </row>
    <row r="20" spans="1:5" x14ac:dyDescent="0.2">
      <c r="A20" s="22"/>
      <c r="B20" s="18" t="s">
        <v>3</v>
      </c>
      <c r="C20" s="36">
        <v>12579.348</v>
      </c>
      <c r="D20" s="36">
        <v>11822.557000000001</v>
      </c>
      <c r="E20" s="59">
        <f t="shared" ref="E20:E30" si="2">D20/C20*100</f>
        <v>93.983861484712889</v>
      </c>
    </row>
    <row r="21" spans="1:5" ht="38.25" x14ac:dyDescent="0.2">
      <c r="A21" s="22">
        <v>2</v>
      </c>
      <c r="B21" s="18" t="s">
        <v>50</v>
      </c>
      <c r="C21" s="36">
        <f>C22</f>
        <v>569</v>
      </c>
      <c r="D21" s="38">
        <f>D22</f>
        <v>569</v>
      </c>
      <c r="E21" s="59">
        <f t="shared" si="2"/>
        <v>100</v>
      </c>
    </row>
    <row r="22" spans="1:5" x14ac:dyDescent="0.2">
      <c r="A22" s="22"/>
      <c r="B22" s="18" t="s">
        <v>3</v>
      </c>
      <c r="C22" s="36">
        <v>569</v>
      </c>
      <c r="D22" s="36">
        <v>569</v>
      </c>
      <c r="E22" s="59">
        <f t="shared" si="2"/>
        <v>100</v>
      </c>
    </row>
    <row r="23" spans="1:5" ht="25.5" x14ac:dyDescent="0.2">
      <c r="A23" s="22">
        <v>3</v>
      </c>
      <c r="B23" s="18" t="s">
        <v>51</v>
      </c>
      <c r="C23" s="36">
        <f>C25+C24</f>
        <v>0</v>
      </c>
      <c r="D23" s="38">
        <v>0</v>
      </c>
      <c r="E23" s="59" t="e">
        <f t="shared" si="2"/>
        <v>#DIV/0!</v>
      </c>
    </row>
    <row r="24" spans="1:5" x14ac:dyDescent="0.2">
      <c r="A24" s="22"/>
      <c r="B24" s="18" t="s">
        <v>2</v>
      </c>
      <c r="C24" s="36">
        <v>0</v>
      </c>
      <c r="D24" s="38">
        <v>0</v>
      </c>
      <c r="E24" s="59" t="e">
        <f t="shared" si="2"/>
        <v>#DIV/0!</v>
      </c>
    </row>
    <row r="25" spans="1:5" x14ac:dyDescent="0.2">
      <c r="A25" s="22"/>
      <c r="B25" s="18" t="s">
        <v>3</v>
      </c>
      <c r="C25" s="36">
        <v>0</v>
      </c>
      <c r="D25" s="38">
        <v>0</v>
      </c>
      <c r="E25" s="59" t="e">
        <f t="shared" si="2"/>
        <v>#DIV/0!</v>
      </c>
    </row>
    <row r="26" spans="1:5" ht="25.5" x14ac:dyDescent="0.2">
      <c r="A26" s="22">
        <v>4</v>
      </c>
      <c r="B26" s="18" t="s">
        <v>52</v>
      </c>
      <c r="C26" s="36">
        <f>C28+C27</f>
        <v>0</v>
      </c>
      <c r="D26" s="38">
        <v>0</v>
      </c>
      <c r="E26" s="59" t="e">
        <f t="shared" si="2"/>
        <v>#DIV/0!</v>
      </c>
    </row>
    <row r="27" spans="1:5" x14ac:dyDescent="0.2">
      <c r="A27" s="22"/>
      <c r="B27" s="18" t="s">
        <v>2</v>
      </c>
      <c r="C27" s="36">
        <v>0</v>
      </c>
      <c r="D27" s="38">
        <v>0</v>
      </c>
      <c r="E27" s="59" t="e">
        <f t="shared" si="2"/>
        <v>#DIV/0!</v>
      </c>
    </row>
    <row r="28" spans="1:5" x14ac:dyDescent="0.2">
      <c r="A28" s="22"/>
      <c r="B28" s="18" t="s">
        <v>3</v>
      </c>
      <c r="C28" s="36">
        <v>0</v>
      </c>
      <c r="D28" s="38">
        <v>0</v>
      </c>
      <c r="E28" s="59" t="e">
        <f t="shared" si="2"/>
        <v>#DIV/0!</v>
      </c>
    </row>
    <row r="29" spans="1:5" x14ac:dyDescent="0.2">
      <c r="A29" s="22">
        <v>5</v>
      </c>
      <c r="B29" s="18" t="s">
        <v>53</v>
      </c>
      <c r="C29" s="36">
        <f>C30</f>
        <v>0</v>
      </c>
      <c r="D29" s="36">
        <f>D30</f>
        <v>0</v>
      </c>
      <c r="E29" s="59" t="e">
        <f t="shared" si="2"/>
        <v>#DIV/0!</v>
      </c>
    </row>
    <row r="30" spans="1:5" x14ac:dyDescent="0.2">
      <c r="A30" s="22"/>
      <c r="B30" s="20" t="s">
        <v>3</v>
      </c>
      <c r="C30" s="36">
        <v>0</v>
      </c>
      <c r="D30" s="36">
        <v>0</v>
      </c>
      <c r="E30" s="59" t="e">
        <f t="shared" si="2"/>
        <v>#DIV/0!</v>
      </c>
    </row>
    <row r="31" spans="1:5" ht="15.75" customHeight="1" x14ac:dyDescent="0.2">
      <c r="A31" s="138" t="s">
        <v>22</v>
      </c>
      <c r="B31" s="138"/>
      <c r="C31" s="138"/>
      <c r="D31" s="138"/>
      <c r="E31" s="138"/>
    </row>
    <row r="32" spans="1:5" ht="26.25" customHeight="1" x14ac:dyDescent="0.2">
      <c r="A32" s="128" t="s">
        <v>48</v>
      </c>
      <c r="B32" s="128"/>
      <c r="C32" s="128"/>
      <c r="D32" s="128"/>
      <c r="E32" s="128"/>
    </row>
    <row r="33" spans="1:5" x14ac:dyDescent="0.2">
      <c r="A33" s="62"/>
      <c r="B33" s="63" t="s">
        <v>117</v>
      </c>
      <c r="C33" s="64">
        <f>C37+C41</f>
        <v>966.31799999999998</v>
      </c>
      <c r="D33" s="64">
        <f>D37+D41</f>
        <v>966.31799999999998</v>
      </c>
      <c r="E33" s="66">
        <f>D33/C33*100</f>
        <v>100</v>
      </c>
    </row>
    <row r="34" spans="1:5" x14ac:dyDescent="0.2">
      <c r="A34" s="62"/>
      <c r="B34" s="63" t="s">
        <v>2</v>
      </c>
      <c r="C34" s="64">
        <f>C38</f>
        <v>0</v>
      </c>
      <c r="D34" s="64">
        <f>D38</f>
        <v>0</v>
      </c>
      <c r="E34" s="66" t="e">
        <f t="shared" ref="E34:E35" si="3">D34/C34*100</f>
        <v>#DIV/0!</v>
      </c>
    </row>
    <row r="35" spans="1:5" x14ac:dyDescent="0.2">
      <c r="A35" s="62"/>
      <c r="B35" s="63" t="s">
        <v>61</v>
      </c>
      <c r="C35" s="64">
        <f>C39+C42</f>
        <v>966.31799999999998</v>
      </c>
      <c r="D35" s="64">
        <f>D39+D42</f>
        <v>966.31799999999998</v>
      </c>
      <c r="E35" s="66">
        <f t="shared" si="3"/>
        <v>100</v>
      </c>
    </row>
    <row r="36" spans="1:5" ht="15.75" customHeight="1" x14ac:dyDescent="0.2">
      <c r="A36" s="128" t="s">
        <v>49</v>
      </c>
      <c r="B36" s="128"/>
      <c r="C36" s="128"/>
      <c r="D36" s="128"/>
      <c r="E36" s="128"/>
    </row>
    <row r="37" spans="1:5" ht="48.75" customHeight="1" x14ac:dyDescent="0.2">
      <c r="A37" s="22">
        <v>1</v>
      </c>
      <c r="B37" s="18" t="s">
        <v>54</v>
      </c>
      <c r="C37" s="36">
        <f>C38+C39</f>
        <v>0</v>
      </c>
      <c r="D37" s="38">
        <f>D38+D39</f>
        <v>0</v>
      </c>
      <c r="E37" s="59" t="e">
        <f t="shared" ref="E37:E42" si="4">D37/C37*100</f>
        <v>#DIV/0!</v>
      </c>
    </row>
    <row r="38" spans="1:5" x14ac:dyDescent="0.2">
      <c r="A38" s="22"/>
      <c r="B38" s="18" t="s">
        <v>2</v>
      </c>
      <c r="C38" s="36">
        <v>0</v>
      </c>
      <c r="D38" s="38">
        <v>0</v>
      </c>
      <c r="E38" s="59" t="e">
        <f t="shared" si="4"/>
        <v>#DIV/0!</v>
      </c>
    </row>
    <row r="39" spans="1:5" x14ac:dyDescent="0.2">
      <c r="A39" s="22"/>
      <c r="B39" s="18" t="s">
        <v>3</v>
      </c>
      <c r="C39" s="36">
        <v>0</v>
      </c>
      <c r="D39" s="38">
        <v>0</v>
      </c>
      <c r="E39" s="59" t="e">
        <f t="shared" si="4"/>
        <v>#DIV/0!</v>
      </c>
    </row>
    <row r="40" spans="1:5" x14ac:dyDescent="0.2">
      <c r="A40" s="139" t="s">
        <v>26</v>
      </c>
      <c r="B40" s="139"/>
      <c r="C40" s="139"/>
      <c r="D40" s="139"/>
      <c r="E40" s="139"/>
    </row>
    <row r="41" spans="1:5" ht="25.5" x14ac:dyDescent="0.2">
      <c r="A41" s="22">
        <v>2</v>
      </c>
      <c r="B41" s="18" t="s">
        <v>55</v>
      </c>
      <c r="C41" s="36">
        <f>C42</f>
        <v>966.31799999999998</v>
      </c>
      <c r="D41" s="36">
        <f>D42</f>
        <v>966.31799999999998</v>
      </c>
      <c r="E41" s="59">
        <f t="shared" si="4"/>
        <v>100</v>
      </c>
    </row>
    <row r="42" spans="1:5" x14ac:dyDescent="0.2">
      <c r="A42" s="22"/>
      <c r="B42" s="18" t="s">
        <v>3</v>
      </c>
      <c r="C42" s="36">
        <v>966.31799999999998</v>
      </c>
      <c r="D42" s="36">
        <v>966.31799999999998</v>
      </c>
      <c r="E42" s="59">
        <f t="shared" si="4"/>
        <v>100</v>
      </c>
    </row>
    <row r="43" spans="1:5" ht="15.75" customHeight="1" x14ac:dyDescent="0.2">
      <c r="A43" s="138" t="s">
        <v>28</v>
      </c>
      <c r="B43" s="138"/>
      <c r="C43" s="138"/>
      <c r="D43" s="138"/>
      <c r="E43" s="138"/>
    </row>
    <row r="44" spans="1:5" ht="31.5" customHeight="1" x14ac:dyDescent="0.2">
      <c r="A44" s="128" t="s">
        <v>56</v>
      </c>
      <c r="B44" s="128"/>
      <c r="C44" s="128"/>
      <c r="D44" s="128"/>
      <c r="E44" s="128"/>
    </row>
    <row r="45" spans="1:5" x14ac:dyDescent="0.2">
      <c r="A45" s="62"/>
      <c r="B45" s="63" t="s">
        <v>117</v>
      </c>
      <c r="C45" s="64">
        <f>C49+C53+C57+C59+C61</f>
        <v>67412.383000000002</v>
      </c>
      <c r="D45" s="64">
        <f>D49+D53+D57+D59+D61</f>
        <v>67255.792000000001</v>
      </c>
      <c r="E45" s="65">
        <f>D45/C45*100</f>
        <v>99.767711816388399</v>
      </c>
    </row>
    <row r="46" spans="1:5" x14ac:dyDescent="0.2">
      <c r="A46" s="62"/>
      <c r="B46" s="63" t="s">
        <v>2</v>
      </c>
      <c r="C46" s="64">
        <f>C50+C54+C62</f>
        <v>51248.055</v>
      </c>
      <c r="D46" s="64">
        <f>D50+D54+D62</f>
        <v>51248.055</v>
      </c>
      <c r="E46" s="65">
        <f t="shared" ref="E46:E47" si="5">D46/C46*100</f>
        <v>100</v>
      </c>
    </row>
    <row r="47" spans="1:5" x14ac:dyDescent="0.2">
      <c r="A47" s="62"/>
      <c r="B47" s="63" t="s">
        <v>61</v>
      </c>
      <c r="C47" s="64">
        <f>C51+C55+C58+C60+C63</f>
        <v>16164.328</v>
      </c>
      <c r="D47" s="64">
        <f>D51+D55+D58+D60+D63</f>
        <v>16007.736999999999</v>
      </c>
      <c r="E47" s="65">
        <f t="shared" si="5"/>
        <v>99.031255737943439</v>
      </c>
    </row>
    <row r="48" spans="1:5" ht="28.5" customHeight="1" x14ac:dyDescent="0.2">
      <c r="A48" s="140" t="s">
        <v>29</v>
      </c>
      <c r="B48" s="140"/>
      <c r="C48" s="140"/>
      <c r="D48" s="140"/>
      <c r="E48" s="140"/>
    </row>
    <row r="49" spans="1:5" ht="39.75" customHeight="1" x14ac:dyDescent="0.2">
      <c r="A49" s="22">
        <v>1</v>
      </c>
      <c r="B49" s="18" t="s">
        <v>57</v>
      </c>
      <c r="C49" s="36">
        <f>C50+C51</f>
        <v>66505.440000000002</v>
      </c>
      <c r="D49" s="38">
        <f>D50+D51</f>
        <v>66445.036999999997</v>
      </c>
      <c r="E49" s="59">
        <f t="shared" ref="E49:E63" si="6">D49/C49*100</f>
        <v>99.909175850877745</v>
      </c>
    </row>
    <row r="50" spans="1:5" x14ac:dyDescent="0.2">
      <c r="A50" s="22"/>
      <c r="B50" s="18" t="s">
        <v>2</v>
      </c>
      <c r="C50" s="36">
        <v>51248.055</v>
      </c>
      <c r="D50" s="36">
        <v>51248.055</v>
      </c>
      <c r="E50" s="59">
        <f t="shared" si="6"/>
        <v>100</v>
      </c>
    </row>
    <row r="51" spans="1:5" x14ac:dyDescent="0.2">
      <c r="A51" s="22"/>
      <c r="B51" s="18" t="s">
        <v>3</v>
      </c>
      <c r="C51" s="36">
        <v>15257.385</v>
      </c>
      <c r="D51" s="36">
        <v>15196.982</v>
      </c>
      <c r="E51" s="59">
        <f t="shared" si="6"/>
        <v>99.604106470407601</v>
      </c>
    </row>
    <row r="52" spans="1:5" ht="24" customHeight="1" x14ac:dyDescent="0.2">
      <c r="A52" s="137" t="s">
        <v>60</v>
      </c>
      <c r="B52" s="137"/>
      <c r="C52" s="137"/>
      <c r="D52" s="137"/>
      <c r="E52" s="137"/>
    </row>
    <row r="53" spans="1:5" ht="25.5" x14ac:dyDescent="0.2">
      <c r="A53" s="22">
        <v>2</v>
      </c>
      <c r="B53" s="18" t="s">
        <v>58</v>
      </c>
      <c r="C53" s="38">
        <f>C54+C55</f>
        <v>0</v>
      </c>
      <c r="D53" s="38">
        <f>D54+D55</f>
        <v>0</v>
      </c>
      <c r="E53" s="59" t="e">
        <f t="shared" si="6"/>
        <v>#DIV/0!</v>
      </c>
    </row>
    <row r="54" spans="1:5" x14ac:dyDescent="0.2">
      <c r="A54" s="22"/>
      <c r="B54" s="18" t="s">
        <v>2</v>
      </c>
      <c r="C54" s="38">
        <v>0</v>
      </c>
      <c r="D54" s="38">
        <v>0</v>
      </c>
      <c r="E54" s="59" t="e">
        <f t="shared" si="6"/>
        <v>#DIV/0!</v>
      </c>
    </row>
    <row r="55" spans="1:5" x14ac:dyDescent="0.2">
      <c r="A55" s="22"/>
      <c r="B55" s="18" t="s">
        <v>3</v>
      </c>
      <c r="C55" s="38">
        <v>0</v>
      </c>
      <c r="D55" s="38">
        <v>0</v>
      </c>
      <c r="E55" s="59" t="e">
        <f t="shared" si="6"/>
        <v>#DIV/0!</v>
      </c>
    </row>
    <row r="56" spans="1:5" ht="24.75" customHeight="1" x14ac:dyDescent="0.2">
      <c r="A56" s="137" t="s">
        <v>59</v>
      </c>
      <c r="B56" s="137"/>
      <c r="C56" s="137"/>
      <c r="D56" s="137"/>
      <c r="E56" s="137"/>
    </row>
    <row r="57" spans="1:5" x14ac:dyDescent="0.2">
      <c r="A57" s="22">
        <v>3</v>
      </c>
      <c r="B57" s="18" t="s">
        <v>64</v>
      </c>
      <c r="C57" s="36">
        <f>C58</f>
        <v>414.94299999999998</v>
      </c>
      <c r="D57" s="38">
        <f>D58</f>
        <v>318.755</v>
      </c>
      <c r="E57" s="59">
        <f t="shared" si="6"/>
        <v>76.81898477622228</v>
      </c>
    </row>
    <row r="58" spans="1:5" x14ac:dyDescent="0.2">
      <c r="A58" s="22"/>
      <c r="B58" s="18" t="s">
        <v>3</v>
      </c>
      <c r="C58" s="36">
        <v>414.94299999999998</v>
      </c>
      <c r="D58" s="36">
        <v>318.755</v>
      </c>
      <c r="E58" s="59">
        <f t="shared" si="6"/>
        <v>76.81898477622228</v>
      </c>
    </row>
    <row r="59" spans="1:5" x14ac:dyDescent="0.2">
      <c r="A59" s="22">
        <v>4</v>
      </c>
      <c r="B59" s="18" t="s">
        <v>53</v>
      </c>
      <c r="C59" s="38">
        <f>C60</f>
        <v>0</v>
      </c>
      <c r="D59" s="38">
        <f>D60</f>
        <v>0</v>
      </c>
      <c r="E59" s="59" t="e">
        <f t="shared" si="6"/>
        <v>#DIV/0!</v>
      </c>
    </row>
    <row r="60" spans="1:5" x14ac:dyDescent="0.2">
      <c r="A60" s="22"/>
      <c r="B60" s="18" t="s">
        <v>61</v>
      </c>
      <c r="C60" s="36">
        <v>0</v>
      </c>
      <c r="D60" s="36">
        <v>0</v>
      </c>
      <c r="E60" s="59" t="e">
        <f t="shared" si="6"/>
        <v>#DIV/0!</v>
      </c>
    </row>
    <row r="61" spans="1:5" ht="76.5" x14ac:dyDescent="0.2">
      <c r="A61" s="22">
        <v>5</v>
      </c>
      <c r="B61" s="21" t="s">
        <v>65</v>
      </c>
      <c r="C61" s="38">
        <f>C62+C63</f>
        <v>492</v>
      </c>
      <c r="D61" s="38">
        <f>D62+D63</f>
        <v>492</v>
      </c>
      <c r="E61" s="59">
        <f t="shared" si="6"/>
        <v>100</v>
      </c>
    </row>
    <row r="62" spans="1:5" x14ac:dyDescent="0.2">
      <c r="A62" s="22"/>
      <c r="B62" s="21" t="s">
        <v>2</v>
      </c>
      <c r="C62" s="38">
        <v>0</v>
      </c>
      <c r="D62" s="38">
        <v>0</v>
      </c>
      <c r="E62" s="59" t="e">
        <f t="shared" si="6"/>
        <v>#DIV/0!</v>
      </c>
    </row>
    <row r="63" spans="1:5" x14ac:dyDescent="0.2">
      <c r="A63" s="22"/>
      <c r="B63" s="21" t="s">
        <v>3</v>
      </c>
      <c r="C63" s="38">
        <v>492</v>
      </c>
      <c r="D63" s="38">
        <v>492</v>
      </c>
      <c r="E63" s="59">
        <f t="shared" si="6"/>
        <v>100</v>
      </c>
    </row>
    <row r="64" spans="1:5" ht="16.5" customHeight="1" x14ac:dyDescent="0.2">
      <c r="A64" s="138" t="s">
        <v>32</v>
      </c>
      <c r="B64" s="138"/>
      <c r="C64" s="138"/>
      <c r="D64" s="138"/>
      <c r="E64" s="138"/>
    </row>
    <row r="65" spans="1:5" ht="28.5" customHeight="1" x14ac:dyDescent="0.2">
      <c r="A65" s="128" t="s">
        <v>62</v>
      </c>
      <c r="B65" s="128"/>
      <c r="C65" s="128"/>
      <c r="D65" s="128"/>
      <c r="E65" s="128"/>
    </row>
    <row r="66" spans="1:5" x14ac:dyDescent="0.2">
      <c r="A66" s="62"/>
      <c r="B66" s="63" t="s">
        <v>117</v>
      </c>
      <c r="C66" s="64">
        <f>C70+C74+C76+C78+C80+C83+C85</f>
        <v>27416.105000000003</v>
      </c>
      <c r="D66" s="64">
        <f>D70+D74+D76+D78+D80+D83+D85</f>
        <v>25518.063000000002</v>
      </c>
      <c r="E66" s="65">
        <f>D66/C66*100</f>
        <v>93.076908627246652</v>
      </c>
    </row>
    <row r="67" spans="1:5" x14ac:dyDescent="0.2">
      <c r="A67" s="62"/>
      <c r="B67" s="63" t="s">
        <v>2</v>
      </c>
      <c r="C67" s="64">
        <f>C81</f>
        <v>0</v>
      </c>
      <c r="D67" s="64">
        <f>D81</f>
        <v>0</v>
      </c>
      <c r="E67" s="65" t="e">
        <f t="shared" ref="E67:E68" si="7">D67/C67*100</f>
        <v>#DIV/0!</v>
      </c>
    </row>
    <row r="68" spans="1:5" x14ac:dyDescent="0.2">
      <c r="A68" s="62"/>
      <c r="B68" s="63" t="s">
        <v>61</v>
      </c>
      <c r="C68" s="64">
        <f>C72+C75+C77+C79+C82+C84+C86</f>
        <v>27416.105000000003</v>
      </c>
      <c r="D68" s="64">
        <f>D72+D75+D77+D79+D82+D84+D86</f>
        <v>25518.063000000002</v>
      </c>
      <c r="E68" s="65">
        <f t="shared" si="7"/>
        <v>93.076908627246652</v>
      </c>
    </row>
    <row r="69" spans="1:5" ht="21" customHeight="1" x14ac:dyDescent="0.2">
      <c r="A69" s="128" t="s">
        <v>63</v>
      </c>
      <c r="B69" s="128"/>
      <c r="C69" s="128"/>
      <c r="D69" s="128"/>
      <c r="E69" s="128"/>
    </row>
    <row r="70" spans="1:5" ht="38.25" x14ac:dyDescent="0.2">
      <c r="A70" s="22">
        <v>3</v>
      </c>
      <c r="B70" s="18" t="s">
        <v>66</v>
      </c>
      <c r="C70" s="38">
        <f>C71+C72</f>
        <v>0</v>
      </c>
      <c r="D70" s="38">
        <f>D71+D72</f>
        <v>0</v>
      </c>
      <c r="E70" s="60" t="e">
        <f>D70/C70*100</f>
        <v>#DIV/0!</v>
      </c>
    </row>
    <row r="71" spans="1:5" x14ac:dyDescent="0.2">
      <c r="A71" s="22"/>
      <c r="B71" s="18" t="s">
        <v>2</v>
      </c>
      <c r="C71" s="38">
        <v>0</v>
      </c>
      <c r="D71" s="38">
        <v>0</v>
      </c>
      <c r="E71" s="60" t="e">
        <f t="shared" ref="E71:E72" si="8">D71/C71*100</f>
        <v>#DIV/0!</v>
      </c>
    </row>
    <row r="72" spans="1:5" x14ac:dyDescent="0.2">
      <c r="A72" s="22"/>
      <c r="B72" s="18" t="s">
        <v>3</v>
      </c>
      <c r="C72" s="38">
        <v>0</v>
      </c>
      <c r="D72" s="38">
        <v>0</v>
      </c>
      <c r="E72" s="60" t="e">
        <f t="shared" si="8"/>
        <v>#DIV/0!</v>
      </c>
    </row>
    <row r="73" spans="1:5" ht="14.25" customHeight="1" x14ac:dyDescent="0.2">
      <c r="A73" s="137" t="s">
        <v>67</v>
      </c>
      <c r="B73" s="137"/>
      <c r="C73" s="137"/>
      <c r="D73" s="137"/>
      <c r="E73" s="137"/>
    </row>
    <row r="74" spans="1:5" ht="38.25" x14ac:dyDescent="0.2">
      <c r="A74" s="22">
        <v>1</v>
      </c>
      <c r="B74" s="18" t="s">
        <v>68</v>
      </c>
      <c r="C74" s="36">
        <f>C75</f>
        <v>11165.04</v>
      </c>
      <c r="D74" s="38">
        <f>D75</f>
        <v>9950.6470000000008</v>
      </c>
      <c r="E74" s="59">
        <f t="shared" ref="E74:E86" si="9">D74/C74*100</f>
        <v>89.12325437257725</v>
      </c>
    </row>
    <row r="75" spans="1:5" x14ac:dyDescent="0.2">
      <c r="A75" s="22"/>
      <c r="B75" s="18" t="s">
        <v>3</v>
      </c>
      <c r="C75" s="36">
        <v>11165.04</v>
      </c>
      <c r="D75" s="36">
        <v>9950.6470000000008</v>
      </c>
      <c r="E75" s="59">
        <f t="shared" si="9"/>
        <v>89.12325437257725</v>
      </c>
    </row>
    <row r="76" spans="1:5" ht="25.5" x14ac:dyDescent="0.2">
      <c r="A76" s="22">
        <v>2</v>
      </c>
      <c r="B76" s="18" t="s">
        <v>69</v>
      </c>
      <c r="C76" s="36">
        <f>C77</f>
        <v>1146.289</v>
      </c>
      <c r="D76" s="38">
        <f>D77</f>
        <v>1036.2550000000001</v>
      </c>
      <c r="E76" s="59">
        <f t="shared" si="9"/>
        <v>90.400850047413883</v>
      </c>
    </row>
    <row r="77" spans="1:5" x14ac:dyDescent="0.2">
      <c r="A77" s="22"/>
      <c r="B77" s="18" t="s">
        <v>3</v>
      </c>
      <c r="C77" s="36">
        <v>1146.289</v>
      </c>
      <c r="D77" s="36">
        <v>1036.2550000000001</v>
      </c>
      <c r="E77" s="59">
        <f t="shared" si="9"/>
        <v>90.400850047413883</v>
      </c>
    </row>
    <row r="78" spans="1:5" ht="25.5" x14ac:dyDescent="0.2">
      <c r="A78" s="22">
        <v>4</v>
      </c>
      <c r="B78" s="18" t="s">
        <v>70</v>
      </c>
      <c r="C78" s="38">
        <f>C79</f>
        <v>0</v>
      </c>
      <c r="D78" s="38">
        <f>D79</f>
        <v>0</v>
      </c>
      <c r="E78" s="59" t="e">
        <f t="shared" si="9"/>
        <v>#DIV/0!</v>
      </c>
    </row>
    <row r="79" spans="1:5" x14ac:dyDescent="0.2">
      <c r="A79" s="22"/>
      <c r="B79" s="18" t="s">
        <v>3</v>
      </c>
      <c r="C79" s="38">
        <v>0</v>
      </c>
      <c r="D79" s="38">
        <v>0</v>
      </c>
      <c r="E79" s="59" t="e">
        <f t="shared" si="9"/>
        <v>#DIV/0!</v>
      </c>
    </row>
    <row r="80" spans="1:5" x14ac:dyDescent="0.2">
      <c r="A80" s="22">
        <v>5</v>
      </c>
      <c r="B80" s="18" t="s">
        <v>71</v>
      </c>
      <c r="C80" s="36">
        <f>C81+C82</f>
        <v>15104.776</v>
      </c>
      <c r="D80" s="38">
        <f>D81+D82</f>
        <v>14531.161</v>
      </c>
      <c r="E80" s="59">
        <f t="shared" si="9"/>
        <v>96.202426305428162</v>
      </c>
    </row>
    <row r="81" spans="1:5" x14ac:dyDescent="0.2">
      <c r="A81" s="22"/>
      <c r="B81" s="18" t="s">
        <v>2</v>
      </c>
      <c r="C81" s="36">
        <v>0</v>
      </c>
      <c r="D81" s="38">
        <v>0</v>
      </c>
      <c r="E81" s="59" t="e">
        <f>D81/C81*100</f>
        <v>#DIV/0!</v>
      </c>
    </row>
    <row r="82" spans="1:5" x14ac:dyDescent="0.2">
      <c r="A82" s="22"/>
      <c r="B82" s="18" t="s">
        <v>3</v>
      </c>
      <c r="C82" s="36">
        <v>15104.776</v>
      </c>
      <c r="D82" s="36">
        <v>14531.161</v>
      </c>
      <c r="E82" s="59">
        <f t="shared" si="9"/>
        <v>96.202426305428162</v>
      </c>
    </row>
    <row r="83" spans="1:5" x14ac:dyDescent="0.2">
      <c r="A83" s="22">
        <v>6</v>
      </c>
      <c r="B83" s="18" t="s">
        <v>64</v>
      </c>
      <c r="C83" s="38">
        <f>C84</f>
        <v>0</v>
      </c>
      <c r="D83" s="38">
        <f>D84</f>
        <v>0</v>
      </c>
      <c r="E83" s="59" t="e">
        <f t="shared" si="9"/>
        <v>#DIV/0!</v>
      </c>
    </row>
    <row r="84" spans="1:5" x14ac:dyDescent="0.2">
      <c r="A84" s="22"/>
      <c r="B84" s="18" t="s">
        <v>3</v>
      </c>
      <c r="C84" s="38">
        <v>0</v>
      </c>
      <c r="D84" s="38">
        <v>0</v>
      </c>
      <c r="E84" s="59" t="e">
        <f t="shared" si="9"/>
        <v>#DIV/0!</v>
      </c>
    </row>
    <row r="85" spans="1:5" x14ac:dyDescent="0.2">
      <c r="A85" s="22">
        <v>7</v>
      </c>
      <c r="B85" s="18" t="s">
        <v>72</v>
      </c>
      <c r="C85" s="36">
        <f>C86</f>
        <v>0</v>
      </c>
      <c r="D85" s="38">
        <f>D86</f>
        <v>0</v>
      </c>
      <c r="E85" s="59" t="e">
        <f t="shared" si="9"/>
        <v>#DIV/0!</v>
      </c>
    </row>
    <row r="86" spans="1:5" x14ac:dyDescent="0.2">
      <c r="A86" s="22"/>
      <c r="B86" s="18" t="s">
        <v>3</v>
      </c>
      <c r="C86" s="36">
        <v>0</v>
      </c>
      <c r="D86" s="36">
        <v>0</v>
      </c>
      <c r="E86" s="59" t="e">
        <f t="shared" si="9"/>
        <v>#DIV/0!</v>
      </c>
    </row>
    <row r="87" spans="1:5" ht="27.75" customHeight="1" x14ac:dyDescent="0.2">
      <c r="A87" s="138" t="s">
        <v>36</v>
      </c>
      <c r="B87" s="138"/>
      <c r="C87" s="138"/>
      <c r="D87" s="138"/>
      <c r="E87" s="138"/>
    </row>
    <row r="88" spans="1:5" ht="28.5" customHeight="1" x14ac:dyDescent="0.2">
      <c r="A88" s="128" t="s">
        <v>73</v>
      </c>
      <c r="B88" s="128"/>
      <c r="C88" s="128"/>
      <c r="D88" s="128"/>
      <c r="E88" s="128"/>
    </row>
    <row r="89" spans="1:5" x14ac:dyDescent="0.2">
      <c r="A89" s="62"/>
      <c r="B89" s="63" t="s">
        <v>117</v>
      </c>
      <c r="C89" s="64">
        <f>C93+C95+C97+C100+C103+C105+C108</f>
        <v>82841.000000000015</v>
      </c>
      <c r="D89" s="64">
        <f>D93+D95+D97+D100+D103+D105+D108</f>
        <v>77264.314999999988</v>
      </c>
      <c r="E89" s="65">
        <f>D89/C89*100</f>
        <v>93.268206564382339</v>
      </c>
    </row>
    <row r="90" spans="1:5" x14ac:dyDescent="0.2">
      <c r="A90" s="62"/>
      <c r="B90" s="63" t="s">
        <v>2</v>
      </c>
      <c r="C90" s="64">
        <f>C98+C101</f>
        <v>0</v>
      </c>
      <c r="D90" s="64">
        <f>D98+D101</f>
        <v>0</v>
      </c>
      <c r="E90" s="65" t="e">
        <f t="shared" ref="E90:E91" si="10">D90/C90*100</f>
        <v>#DIV/0!</v>
      </c>
    </row>
    <row r="91" spans="1:5" x14ac:dyDescent="0.2">
      <c r="A91" s="62"/>
      <c r="B91" s="63" t="s">
        <v>61</v>
      </c>
      <c r="C91" s="64">
        <f>C94+C96+C99+C102+C104+C106+C109</f>
        <v>82841.000000000015</v>
      </c>
      <c r="D91" s="64">
        <f>D94+D96+D99+D102+D104+D106+D109</f>
        <v>77264.314999999988</v>
      </c>
      <c r="E91" s="65">
        <f t="shared" si="10"/>
        <v>93.268206564382339</v>
      </c>
    </row>
    <row r="92" spans="1:5" ht="17.25" customHeight="1" x14ac:dyDescent="0.2">
      <c r="A92" s="128" t="s">
        <v>74</v>
      </c>
      <c r="B92" s="128"/>
      <c r="C92" s="128"/>
      <c r="D92" s="128"/>
      <c r="E92" s="128"/>
    </row>
    <row r="93" spans="1:5" ht="51" x14ac:dyDescent="0.2">
      <c r="A93" s="22">
        <v>1</v>
      </c>
      <c r="B93" s="18" t="s">
        <v>118</v>
      </c>
      <c r="C93" s="36">
        <f>C94</f>
        <v>49.72</v>
      </c>
      <c r="D93" s="36">
        <f>D94</f>
        <v>49.72</v>
      </c>
      <c r="E93" s="59">
        <f t="shared" ref="E93:E109" si="11">D93/C93*100</f>
        <v>100</v>
      </c>
    </row>
    <row r="94" spans="1:5" x14ac:dyDescent="0.2">
      <c r="A94" s="22"/>
      <c r="B94" s="18" t="s">
        <v>3</v>
      </c>
      <c r="C94" s="36">
        <v>49.72</v>
      </c>
      <c r="D94" s="36">
        <v>49.72</v>
      </c>
      <c r="E94" s="59">
        <f t="shared" si="11"/>
        <v>100</v>
      </c>
    </row>
    <row r="95" spans="1:5" ht="51" x14ac:dyDescent="0.2">
      <c r="A95" s="22">
        <v>3</v>
      </c>
      <c r="B95" s="18" t="s">
        <v>119</v>
      </c>
      <c r="C95" s="36">
        <f>C96</f>
        <v>40967.578000000001</v>
      </c>
      <c r="D95" s="38">
        <f>D96</f>
        <v>38669.271999999997</v>
      </c>
      <c r="E95" s="59">
        <f t="shared" si="11"/>
        <v>94.389939283205848</v>
      </c>
    </row>
    <row r="96" spans="1:5" x14ac:dyDescent="0.2">
      <c r="A96" s="22"/>
      <c r="B96" s="18" t="s">
        <v>3</v>
      </c>
      <c r="C96" s="36">
        <v>40967.578000000001</v>
      </c>
      <c r="D96" s="36">
        <v>38669.271999999997</v>
      </c>
      <c r="E96" s="59">
        <f t="shared" si="11"/>
        <v>94.389939283205848</v>
      </c>
    </row>
    <row r="97" spans="1:5" ht="24.75" customHeight="1" x14ac:dyDescent="0.2">
      <c r="A97" s="22">
        <v>4</v>
      </c>
      <c r="B97" s="18" t="s">
        <v>120</v>
      </c>
      <c r="C97" s="36">
        <f>C98+C99</f>
        <v>0</v>
      </c>
      <c r="D97" s="38">
        <f>D98+D99</f>
        <v>0</v>
      </c>
      <c r="E97" s="59" t="e">
        <f t="shared" si="11"/>
        <v>#DIV/0!</v>
      </c>
    </row>
    <row r="98" spans="1:5" x14ac:dyDescent="0.2">
      <c r="A98" s="22"/>
      <c r="B98" s="18" t="s">
        <v>2</v>
      </c>
      <c r="C98" s="36">
        <v>0</v>
      </c>
      <c r="D98" s="38">
        <v>0</v>
      </c>
      <c r="E98" s="59" t="e">
        <f t="shared" si="11"/>
        <v>#DIV/0!</v>
      </c>
    </row>
    <row r="99" spans="1:5" x14ac:dyDescent="0.2">
      <c r="A99" s="22"/>
      <c r="B99" s="18" t="s">
        <v>3</v>
      </c>
      <c r="C99" s="36">
        <v>0</v>
      </c>
      <c r="D99" s="38">
        <v>0</v>
      </c>
      <c r="E99" s="59" t="e">
        <f t="shared" si="11"/>
        <v>#DIV/0!</v>
      </c>
    </row>
    <row r="100" spans="1:5" ht="38.25" x14ac:dyDescent="0.2">
      <c r="A100" s="22">
        <v>5</v>
      </c>
      <c r="B100" s="18" t="s">
        <v>121</v>
      </c>
      <c r="C100" s="36">
        <f>C101+C102</f>
        <v>30300</v>
      </c>
      <c r="D100" s="38">
        <f>D101+D102</f>
        <v>30299.4</v>
      </c>
      <c r="E100" s="59">
        <f t="shared" si="11"/>
        <v>99.998019801980192</v>
      </c>
    </row>
    <row r="101" spans="1:5" x14ac:dyDescent="0.2">
      <c r="A101" s="22"/>
      <c r="B101" s="18" t="s">
        <v>2</v>
      </c>
      <c r="C101" s="36">
        <v>0</v>
      </c>
      <c r="D101" s="38">
        <v>0</v>
      </c>
      <c r="E101" s="59" t="e">
        <f t="shared" si="11"/>
        <v>#DIV/0!</v>
      </c>
    </row>
    <row r="102" spans="1:5" x14ac:dyDescent="0.2">
      <c r="A102" s="22"/>
      <c r="B102" s="18" t="s">
        <v>3</v>
      </c>
      <c r="C102" s="36">
        <v>30300</v>
      </c>
      <c r="D102" s="38">
        <v>30299.4</v>
      </c>
      <c r="E102" s="59">
        <f t="shared" si="11"/>
        <v>99.998019801980192</v>
      </c>
    </row>
    <row r="103" spans="1:5" ht="38.25" x14ac:dyDescent="0.2">
      <c r="A103" s="22">
        <v>6</v>
      </c>
      <c r="B103" s="18" t="s">
        <v>122</v>
      </c>
      <c r="C103" s="36">
        <f>C104</f>
        <v>553.5</v>
      </c>
      <c r="D103" s="36">
        <f>D104</f>
        <v>254.25</v>
      </c>
      <c r="E103" s="59">
        <f t="shared" si="11"/>
        <v>45.934959349593498</v>
      </c>
    </row>
    <row r="104" spans="1:5" x14ac:dyDescent="0.2">
      <c r="A104" s="22"/>
      <c r="B104" s="18" t="s">
        <v>3</v>
      </c>
      <c r="C104" s="36">
        <v>553.5</v>
      </c>
      <c r="D104" s="36">
        <v>254.25</v>
      </c>
      <c r="E104" s="59">
        <f t="shared" si="11"/>
        <v>45.934959349593498</v>
      </c>
    </row>
    <row r="105" spans="1:5" ht="51" x14ac:dyDescent="0.2">
      <c r="A105" s="22">
        <v>7</v>
      </c>
      <c r="B105" s="18" t="s">
        <v>123</v>
      </c>
      <c r="C105" s="36">
        <f>C106</f>
        <v>0</v>
      </c>
      <c r="D105" s="38">
        <f>D106</f>
        <v>0</v>
      </c>
      <c r="E105" s="59" t="e">
        <f t="shared" si="11"/>
        <v>#DIV/0!</v>
      </c>
    </row>
    <row r="106" spans="1:5" x14ac:dyDescent="0.2">
      <c r="A106" s="22"/>
      <c r="B106" s="18" t="s">
        <v>3</v>
      </c>
      <c r="C106" s="36">
        <v>0</v>
      </c>
      <c r="D106" s="38">
        <v>0</v>
      </c>
      <c r="E106" s="59" t="e">
        <f t="shared" si="11"/>
        <v>#DIV/0!</v>
      </c>
    </row>
    <row r="107" spans="1:5" ht="23.25" customHeight="1" x14ac:dyDescent="0.2">
      <c r="A107" s="137" t="s">
        <v>75</v>
      </c>
      <c r="B107" s="137"/>
      <c r="C107" s="137"/>
      <c r="D107" s="137"/>
      <c r="E107" s="137"/>
    </row>
    <row r="108" spans="1:5" ht="51" x14ac:dyDescent="0.2">
      <c r="A108" s="22">
        <v>2</v>
      </c>
      <c r="B108" s="18" t="s">
        <v>124</v>
      </c>
      <c r="C108" s="36">
        <f>C109</f>
        <v>10970.201999999999</v>
      </c>
      <c r="D108" s="38">
        <f>D109</f>
        <v>7991.6729999999998</v>
      </c>
      <c r="E108" s="59">
        <f t="shared" si="11"/>
        <v>72.848913812161342</v>
      </c>
    </row>
    <row r="109" spans="1:5" x14ac:dyDescent="0.2">
      <c r="A109" s="22"/>
      <c r="B109" s="18" t="s">
        <v>3</v>
      </c>
      <c r="C109" s="36">
        <v>10970.201999999999</v>
      </c>
      <c r="D109" s="36">
        <v>7991.6729999999998</v>
      </c>
      <c r="E109" s="59">
        <f t="shared" si="11"/>
        <v>72.848913812161342</v>
      </c>
    </row>
    <row r="110" spans="1:5" ht="30.75" customHeight="1" x14ac:dyDescent="0.2">
      <c r="A110" s="138" t="s">
        <v>40</v>
      </c>
      <c r="B110" s="138"/>
      <c r="C110" s="138"/>
      <c r="D110" s="138"/>
      <c r="E110" s="138"/>
    </row>
    <row r="111" spans="1:5" ht="28.5" customHeight="1" x14ac:dyDescent="0.2">
      <c r="A111" s="128" t="s">
        <v>76</v>
      </c>
      <c r="B111" s="128"/>
      <c r="C111" s="128"/>
      <c r="D111" s="128"/>
      <c r="E111" s="128"/>
    </row>
    <row r="112" spans="1:5" x14ac:dyDescent="0.2">
      <c r="A112" s="62"/>
      <c r="B112" s="63" t="s">
        <v>117</v>
      </c>
      <c r="C112" s="64">
        <f>C117+C119+C121+C123+C125+C127</f>
        <v>102107.389</v>
      </c>
      <c r="D112" s="64">
        <f>D117+D119+D121+D123+D125+D127</f>
        <v>101525.701</v>
      </c>
      <c r="E112" s="65">
        <f>D112/C112*100</f>
        <v>99.430317427860189</v>
      </c>
    </row>
    <row r="113" spans="1:5" x14ac:dyDescent="0.2">
      <c r="A113" s="62"/>
      <c r="B113" s="63" t="s">
        <v>1</v>
      </c>
      <c r="C113" s="64">
        <f>C122+C128</f>
        <v>8620.1999999999989</v>
      </c>
      <c r="D113" s="64">
        <f>D122+D128</f>
        <v>8536.5849999999991</v>
      </c>
      <c r="E113" s="65">
        <f t="shared" ref="E113:E115" si="12">D113/C113*100</f>
        <v>99.030010904619388</v>
      </c>
    </row>
    <row r="114" spans="1:5" x14ac:dyDescent="0.2">
      <c r="A114" s="62"/>
      <c r="B114" s="63" t="s">
        <v>2</v>
      </c>
      <c r="C114" s="64">
        <f>C118+C120+C126+C129</f>
        <v>93487.188999999998</v>
      </c>
      <c r="D114" s="64">
        <f>D118+D120+D126+D129</f>
        <v>92989.115999999995</v>
      </c>
      <c r="E114" s="65">
        <f t="shared" si="12"/>
        <v>99.467228606049957</v>
      </c>
    </row>
    <row r="115" spans="1:5" x14ac:dyDescent="0.2">
      <c r="A115" s="62"/>
      <c r="B115" s="63" t="s">
        <v>61</v>
      </c>
      <c r="C115" s="64">
        <f>C124</f>
        <v>0</v>
      </c>
      <c r="D115" s="64">
        <f>D124</f>
        <v>0</v>
      </c>
      <c r="E115" s="65" t="e">
        <f t="shared" si="12"/>
        <v>#DIV/0!</v>
      </c>
    </row>
    <row r="116" spans="1:5" ht="15" customHeight="1" x14ac:dyDescent="0.2">
      <c r="A116" s="128" t="s">
        <v>77</v>
      </c>
      <c r="B116" s="128"/>
      <c r="C116" s="128"/>
      <c r="D116" s="128"/>
      <c r="E116" s="128"/>
    </row>
    <row r="117" spans="1:5" ht="178.5" x14ac:dyDescent="0.2">
      <c r="A117" s="22">
        <v>1</v>
      </c>
      <c r="B117" s="18" t="s">
        <v>82</v>
      </c>
      <c r="C117" s="36">
        <f>C118</f>
        <v>12619.852999999999</v>
      </c>
      <c r="D117" s="38">
        <f>D118</f>
        <v>12201.261</v>
      </c>
      <c r="E117" s="59">
        <f t="shared" ref="E117:E125" si="13">D117/C117*100</f>
        <v>96.683067544447638</v>
      </c>
    </row>
    <row r="118" spans="1:5" x14ac:dyDescent="0.2">
      <c r="A118" s="22"/>
      <c r="B118" s="18" t="s">
        <v>2</v>
      </c>
      <c r="C118" s="36">
        <v>12619.852999999999</v>
      </c>
      <c r="D118" s="36">
        <v>12201.261</v>
      </c>
      <c r="E118" s="59">
        <f t="shared" si="13"/>
        <v>96.683067544447638</v>
      </c>
    </row>
    <row r="119" spans="1:5" ht="189.75" customHeight="1" x14ac:dyDescent="0.2">
      <c r="A119" s="22">
        <v>2</v>
      </c>
      <c r="B119" s="18" t="s">
        <v>83</v>
      </c>
      <c r="C119" s="36">
        <f>C120</f>
        <v>80867.335999999996</v>
      </c>
      <c r="D119" s="38">
        <f>D120</f>
        <v>80787.854999999996</v>
      </c>
      <c r="E119" s="59">
        <f t="shared" si="13"/>
        <v>99.901714333708242</v>
      </c>
    </row>
    <row r="120" spans="1:5" x14ac:dyDescent="0.2">
      <c r="A120" s="22"/>
      <c r="B120" s="18" t="s">
        <v>78</v>
      </c>
      <c r="C120" s="36">
        <v>80867.335999999996</v>
      </c>
      <c r="D120" s="36">
        <v>80787.854999999996</v>
      </c>
      <c r="E120" s="59">
        <f t="shared" si="13"/>
        <v>99.901714333708242</v>
      </c>
    </row>
    <row r="121" spans="1:5" ht="191.25" x14ac:dyDescent="0.2">
      <c r="A121" s="22">
        <v>3</v>
      </c>
      <c r="B121" s="18" t="s">
        <v>84</v>
      </c>
      <c r="C121" s="36">
        <f>C122</f>
        <v>8609.9</v>
      </c>
      <c r="D121" s="38">
        <f>D122</f>
        <v>8526.2849999999999</v>
      </c>
      <c r="E121" s="59">
        <f t="shared" si="13"/>
        <v>99.028850509297442</v>
      </c>
    </row>
    <row r="122" spans="1:5" x14ac:dyDescent="0.2">
      <c r="A122" s="22"/>
      <c r="B122" s="18" t="s">
        <v>1</v>
      </c>
      <c r="C122" s="36">
        <v>8609.9</v>
      </c>
      <c r="D122" s="36">
        <v>8526.2849999999999</v>
      </c>
      <c r="E122" s="59">
        <f t="shared" si="13"/>
        <v>99.028850509297442</v>
      </c>
    </row>
    <row r="123" spans="1:5" ht="25.5" x14ac:dyDescent="0.2">
      <c r="A123" s="22">
        <v>4</v>
      </c>
      <c r="B123" s="18" t="s">
        <v>85</v>
      </c>
      <c r="C123" s="36">
        <f>C124</f>
        <v>0</v>
      </c>
      <c r="D123" s="38">
        <f>D124</f>
        <v>0</v>
      </c>
      <c r="E123" s="59" t="e">
        <f t="shared" si="13"/>
        <v>#DIV/0!</v>
      </c>
    </row>
    <row r="124" spans="1:5" x14ac:dyDescent="0.2">
      <c r="A124" s="22"/>
      <c r="B124" s="18" t="s">
        <v>3</v>
      </c>
      <c r="C124" s="36">
        <v>0</v>
      </c>
      <c r="D124" s="36">
        <v>0</v>
      </c>
      <c r="E124" s="59" t="e">
        <f t="shared" si="13"/>
        <v>#DIV/0!</v>
      </c>
    </row>
    <row r="125" spans="1:5" ht="102" x14ac:dyDescent="0.2">
      <c r="A125" s="22">
        <v>5</v>
      </c>
      <c r="B125" s="18" t="s">
        <v>86</v>
      </c>
      <c r="C125" s="36">
        <f>C126</f>
        <v>0</v>
      </c>
      <c r="D125" s="38">
        <f>D126</f>
        <v>0</v>
      </c>
      <c r="E125" s="59" t="e">
        <f t="shared" si="13"/>
        <v>#DIV/0!</v>
      </c>
    </row>
    <row r="126" spans="1:5" x14ac:dyDescent="0.2">
      <c r="A126" s="22"/>
      <c r="B126" s="19" t="s">
        <v>0</v>
      </c>
      <c r="C126" s="36">
        <v>0</v>
      </c>
      <c r="D126" s="38">
        <v>0</v>
      </c>
      <c r="E126" s="59" t="e">
        <f>D126/C126*100</f>
        <v>#DIV/0!</v>
      </c>
    </row>
    <row r="127" spans="1:5" ht="51" x14ac:dyDescent="0.2">
      <c r="A127" s="22">
        <v>6</v>
      </c>
      <c r="B127" s="18" t="s">
        <v>112</v>
      </c>
      <c r="C127" s="36">
        <f>C128+C129</f>
        <v>10.3</v>
      </c>
      <c r="D127" s="36">
        <f>D128+D129</f>
        <v>10.3</v>
      </c>
      <c r="E127" s="59">
        <f>D127/C127*100</f>
        <v>100</v>
      </c>
    </row>
    <row r="128" spans="1:5" x14ac:dyDescent="0.2">
      <c r="A128" s="22"/>
      <c r="B128" s="18" t="s">
        <v>1</v>
      </c>
      <c r="C128" s="39">
        <v>10.3</v>
      </c>
      <c r="D128" s="39">
        <v>10.3</v>
      </c>
      <c r="E128" s="59">
        <f>D128/C128*100</f>
        <v>100</v>
      </c>
    </row>
    <row r="129" spans="1:5" x14ac:dyDescent="0.2">
      <c r="A129" s="22"/>
      <c r="B129" s="35" t="s">
        <v>2</v>
      </c>
      <c r="C129" s="36">
        <v>0</v>
      </c>
      <c r="D129" s="36">
        <v>0</v>
      </c>
      <c r="E129" s="59" t="e">
        <f>D129/C129*100</f>
        <v>#DIV/0!</v>
      </c>
    </row>
    <row r="130" spans="1:5" ht="15" customHeight="1" x14ac:dyDescent="0.2">
      <c r="A130" s="138" t="s">
        <v>41</v>
      </c>
      <c r="B130" s="138"/>
      <c r="C130" s="138"/>
      <c r="D130" s="138"/>
      <c r="E130" s="138"/>
    </row>
    <row r="131" spans="1:5" ht="18" customHeight="1" x14ac:dyDescent="0.2">
      <c r="A131" s="128" t="s">
        <v>79</v>
      </c>
      <c r="B131" s="128"/>
      <c r="C131" s="128"/>
      <c r="D131" s="128"/>
      <c r="E131" s="128"/>
    </row>
    <row r="132" spans="1:5" x14ac:dyDescent="0.2">
      <c r="A132" s="62"/>
      <c r="B132" s="63" t="s">
        <v>117</v>
      </c>
      <c r="C132" s="64">
        <f>C136</f>
        <v>497.83800000000002</v>
      </c>
      <c r="D132" s="64">
        <f>D136</f>
        <v>493.08499999999998</v>
      </c>
      <c r="E132" s="65">
        <f>D132/C132*100</f>
        <v>99.04527175506891</v>
      </c>
    </row>
    <row r="133" spans="1:5" x14ac:dyDescent="0.2">
      <c r="A133" s="62"/>
      <c r="B133" s="63" t="s">
        <v>2</v>
      </c>
      <c r="C133" s="67">
        <v>0</v>
      </c>
      <c r="D133" s="67">
        <v>0</v>
      </c>
      <c r="E133" s="65" t="e">
        <f t="shared" ref="E133:E134" si="14">D133/C133*100</f>
        <v>#DIV/0!</v>
      </c>
    </row>
    <row r="134" spans="1:5" x14ac:dyDescent="0.2">
      <c r="A134" s="62"/>
      <c r="B134" s="63" t="s">
        <v>61</v>
      </c>
      <c r="C134" s="64">
        <f>C137</f>
        <v>497.83800000000002</v>
      </c>
      <c r="D134" s="64">
        <f>D137</f>
        <v>493.08499999999998</v>
      </c>
      <c r="E134" s="65">
        <f t="shared" si="14"/>
        <v>99.04527175506891</v>
      </c>
    </row>
    <row r="135" spans="1:5" ht="17.25" customHeight="1" x14ac:dyDescent="0.2">
      <c r="A135" s="128" t="s">
        <v>80</v>
      </c>
      <c r="B135" s="128"/>
      <c r="C135" s="128"/>
      <c r="D135" s="128"/>
      <c r="E135" s="128"/>
    </row>
    <row r="136" spans="1:5" ht="51" x14ac:dyDescent="0.2">
      <c r="A136" s="24">
        <v>1</v>
      </c>
      <c r="B136" s="20" t="s">
        <v>81</v>
      </c>
      <c r="C136" s="36">
        <f>C137</f>
        <v>497.83800000000002</v>
      </c>
      <c r="D136" s="38">
        <f>D137</f>
        <v>493.08499999999998</v>
      </c>
      <c r="E136" s="59">
        <f>D136/C136*100</f>
        <v>99.04527175506891</v>
      </c>
    </row>
    <row r="137" spans="1:5" x14ac:dyDescent="0.2">
      <c r="A137" s="22"/>
      <c r="B137" s="20" t="s">
        <v>3</v>
      </c>
      <c r="C137" s="36">
        <v>497.83800000000002</v>
      </c>
      <c r="D137" s="36">
        <v>493.08499999999998</v>
      </c>
      <c r="E137" s="59">
        <f>D137/C137*100</f>
        <v>99.04527175506891</v>
      </c>
    </row>
    <row r="138" spans="1:5" ht="40.5" customHeight="1" x14ac:dyDescent="0.2">
      <c r="A138" s="138" t="s">
        <v>42</v>
      </c>
      <c r="B138" s="138"/>
      <c r="C138" s="138"/>
      <c r="D138" s="138"/>
      <c r="E138" s="138"/>
    </row>
    <row r="139" spans="1:5" ht="16.5" customHeight="1" x14ac:dyDescent="0.2">
      <c r="A139" s="128" t="s">
        <v>87</v>
      </c>
      <c r="B139" s="128"/>
      <c r="C139" s="128"/>
      <c r="D139" s="128"/>
      <c r="E139" s="128"/>
    </row>
    <row r="140" spans="1:5" x14ac:dyDescent="0.2">
      <c r="A140" s="62"/>
      <c r="B140" s="63" t="s">
        <v>117</v>
      </c>
      <c r="C140" s="64">
        <f>C144+C146+C148+C150</f>
        <v>17194.861000000001</v>
      </c>
      <c r="D140" s="64">
        <f>D144+D146+D148+D150</f>
        <v>16735.898000000001</v>
      </c>
      <c r="E140" s="65">
        <f>D140/C140*100</f>
        <v>97.330812967897799</v>
      </c>
    </row>
    <row r="141" spans="1:5" x14ac:dyDescent="0.2">
      <c r="A141" s="62"/>
      <c r="B141" s="63" t="s">
        <v>2</v>
      </c>
      <c r="C141" s="64">
        <f>C149+C151</f>
        <v>5499.9110000000001</v>
      </c>
      <c r="D141" s="64">
        <f>D149+D151</f>
        <v>5457.9740000000002</v>
      </c>
      <c r="E141" s="65">
        <f t="shared" ref="E141:E142" si="15">D141/C141*100</f>
        <v>99.237496752220181</v>
      </c>
    </row>
    <row r="142" spans="1:5" x14ac:dyDescent="0.2">
      <c r="A142" s="62"/>
      <c r="B142" s="63" t="s">
        <v>61</v>
      </c>
      <c r="C142" s="64">
        <f>C145+C147</f>
        <v>11694.95</v>
      </c>
      <c r="D142" s="64">
        <f>D145+D147</f>
        <v>11277.923999999999</v>
      </c>
      <c r="E142" s="65">
        <f t="shared" si="15"/>
        <v>96.43413610147968</v>
      </c>
    </row>
    <row r="143" spans="1:5" ht="29.25" customHeight="1" x14ac:dyDescent="0.2">
      <c r="A143" s="128" t="s">
        <v>88</v>
      </c>
      <c r="B143" s="128"/>
      <c r="C143" s="128"/>
      <c r="D143" s="128"/>
      <c r="E143" s="128"/>
    </row>
    <row r="144" spans="1:5" x14ac:dyDescent="0.2">
      <c r="A144" s="22">
        <v>1</v>
      </c>
      <c r="B144" s="18" t="s">
        <v>89</v>
      </c>
      <c r="C144" s="36">
        <f>C145</f>
        <v>4667.8</v>
      </c>
      <c r="D144" s="36">
        <f>D145</f>
        <v>4512.6369999999997</v>
      </c>
      <c r="E144" s="59">
        <f t="shared" ref="E144:E151" si="16">D144/C144*100</f>
        <v>96.675885856292027</v>
      </c>
    </row>
    <row r="145" spans="1:14" x14ac:dyDescent="0.2">
      <c r="A145" s="22"/>
      <c r="B145" s="18" t="s">
        <v>3</v>
      </c>
      <c r="C145" s="36">
        <v>4667.8</v>
      </c>
      <c r="D145" s="36">
        <v>4512.6369999999997</v>
      </c>
      <c r="E145" s="59">
        <f t="shared" si="16"/>
        <v>96.675885856292027</v>
      </c>
    </row>
    <row r="146" spans="1:14" x14ac:dyDescent="0.2">
      <c r="A146" s="22">
        <v>2</v>
      </c>
      <c r="B146" s="18" t="s">
        <v>90</v>
      </c>
      <c r="C146" s="36">
        <f>C147</f>
        <v>7027.15</v>
      </c>
      <c r="D146" s="38">
        <f>D147</f>
        <v>6765.2870000000003</v>
      </c>
      <c r="E146" s="59">
        <f t="shared" si="16"/>
        <v>96.273553289740505</v>
      </c>
    </row>
    <row r="147" spans="1:14" x14ac:dyDescent="0.2">
      <c r="A147" s="22"/>
      <c r="B147" s="18" t="s">
        <v>3</v>
      </c>
      <c r="C147" s="36">
        <v>7027.15</v>
      </c>
      <c r="D147" s="36">
        <v>6765.2870000000003</v>
      </c>
      <c r="E147" s="59">
        <f t="shared" si="16"/>
        <v>96.273553289740505</v>
      </c>
    </row>
    <row r="148" spans="1:14" x14ac:dyDescent="0.2">
      <c r="A148" s="22">
        <v>3</v>
      </c>
      <c r="B148" s="18" t="s">
        <v>91</v>
      </c>
      <c r="C148" s="36">
        <f>C149</f>
        <v>865.34699999999998</v>
      </c>
      <c r="D148" s="38">
        <f>D149</f>
        <v>845.25</v>
      </c>
      <c r="E148" s="59">
        <f t="shared" si="16"/>
        <v>97.6775790521028</v>
      </c>
    </row>
    <row r="149" spans="1:14" x14ac:dyDescent="0.2">
      <c r="A149" s="22"/>
      <c r="B149" s="18" t="s">
        <v>2</v>
      </c>
      <c r="C149" s="36">
        <v>865.34699999999998</v>
      </c>
      <c r="D149" s="36">
        <v>845.25</v>
      </c>
      <c r="E149" s="59">
        <f t="shared" si="16"/>
        <v>97.6775790521028</v>
      </c>
    </row>
    <row r="150" spans="1:14" x14ac:dyDescent="0.2">
      <c r="A150" s="22">
        <v>4</v>
      </c>
      <c r="B150" s="18" t="s">
        <v>92</v>
      </c>
      <c r="C150" s="36">
        <f>C151</f>
        <v>4634.5640000000003</v>
      </c>
      <c r="D150" s="38">
        <f>D151</f>
        <v>4612.7240000000002</v>
      </c>
      <c r="E150" s="59">
        <f t="shared" si="16"/>
        <v>99.528758260755495</v>
      </c>
    </row>
    <row r="151" spans="1:14" x14ac:dyDescent="0.2">
      <c r="A151" s="22"/>
      <c r="B151" s="18" t="s">
        <v>2</v>
      </c>
      <c r="C151" s="36">
        <v>4634.5640000000003</v>
      </c>
      <c r="D151" s="36">
        <v>4612.7240000000002</v>
      </c>
      <c r="E151" s="59">
        <f t="shared" si="16"/>
        <v>99.528758260755495</v>
      </c>
    </row>
    <row r="152" spans="1:14" x14ac:dyDescent="0.2">
      <c r="A152" s="126" t="s">
        <v>131</v>
      </c>
      <c r="B152" s="127"/>
      <c r="C152" s="127"/>
      <c r="D152" s="127"/>
      <c r="E152" s="127"/>
      <c r="F152" s="85"/>
      <c r="G152" s="85"/>
      <c r="H152" s="85"/>
      <c r="I152" s="85"/>
      <c r="J152" s="85"/>
      <c r="K152" s="85"/>
      <c r="L152" s="85"/>
      <c r="M152" s="85"/>
      <c r="N152" s="86"/>
    </row>
    <row r="153" spans="1:14" ht="16.5" customHeight="1" x14ac:dyDescent="0.2">
      <c r="A153" s="128" t="s">
        <v>132</v>
      </c>
      <c r="B153" s="128"/>
      <c r="C153" s="128"/>
      <c r="D153" s="128"/>
      <c r="E153" s="128"/>
    </row>
    <row r="154" spans="1:14" x14ac:dyDescent="0.2">
      <c r="A154" s="62"/>
      <c r="B154" s="63" t="s">
        <v>117</v>
      </c>
      <c r="C154" s="64">
        <f>C158</f>
        <v>572.24800000000005</v>
      </c>
      <c r="D154" s="64">
        <f>D158</f>
        <v>565.40700000000004</v>
      </c>
      <c r="E154" s="65">
        <f>D154/C154*100</f>
        <v>98.804539290657203</v>
      </c>
    </row>
    <row r="155" spans="1:14" x14ac:dyDescent="0.2">
      <c r="A155" s="62"/>
      <c r="B155" s="63" t="s">
        <v>2</v>
      </c>
      <c r="C155" s="64">
        <v>0</v>
      </c>
      <c r="D155" s="64">
        <v>0</v>
      </c>
      <c r="E155" s="65" t="e">
        <f t="shared" ref="E155:E156" si="17">D155/C155*100</f>
        <v>#DIV/0!</v>
      </c>
    </row>
    <row r="156" spans="1:14" x14ac:dyDescent="0.2">
      <c r="A156" s="62"/>
      <c r="B156" s="63" t="s">
        <v>61</v>
      </c>
      <c r="C156" s="64">
        <f>C159</f>
        <v>572.24800000000005</v>
      </c>
      <c r="D156" s="64">
        <f>D159</f>
        <v>565.40700000000004</v>
      </c>
      <c r="E156" s="65">
        <f t="shared" si="17"/>
        <v>98.804539290657203</v>
      </c>
    </row>
    <row r="157" spans="1:14" ht="29.25" customHeight="1" x14ac:dyDescent="0.2">
      <c r="A157" s="128" t="s">
        <v>136</v>
      </c>
      <c r="B157" s="128"/>
      <c r="C157" s="128"/>
      <c r="D157" s="128"/>
      <c r="E157" s="128"/>
    </row>
    <row r="158" spans="1:14" ht="25.5" x14ac:dyDescent="0.2">
      <c r="A158" s="22">
        <v>1</v>
      </c>
      <c r="B158" s="18" t="s">
        <v>133</v>
      </c>
      <c r="C158" s="36">
        <f>C159</f>
        <v>572.24800000000005</v>
      </c>
      <c r="D158" s="36">
        <f>D159</f>
        <v>565.40700000000004</v>
      </c>
      <c r="E158" s="59">
        <f t="shared" ref="E158:E159" si="18">D158/C158*100</f>
        <v>98.804539290657203</v>
      </c>
    </row>
    <row r="159" spans="1:14" x14ac:dyDescent="0.2">
      <c r="A159" s="22"/>
      <c r="B159" s="18" t="s">
        <v>3</v>
      </c>
      <c r="C159" s="36">
        <v>572.24800000000005</v>
      </c>
      <c r="D159" s="36">
        <v>565.40700000000004</v>
      </c>
      <c r="E159" s="59">
        <f t="shared" si="18"/>
        <v>98.804539290657203</v>
      </c>
    </row>
    <row r="160" spans="1:14" x14ac:dyDescent="0.2">
      <c r="A160" s="81"/>
      <c r="B160" s="82"/>
      <c r="C160" s="83"/>
      <c r="D160" s="83"/>
      <c r="E160" s="84"/>
    </row>
    <row r="162" spans="2:4" x14ac:dyDescent="0.2">
      <c r="B162" s="14" t="s">
        <v>154</v>
      </c>
      <c r="D162" s="41">
        <f>D18+D21+D37+D41+D49+D57+D85+D95+D100</f>
        <v>149090.33900000001</v>
      </c>
    </row>
  </sheetData>
  <mergeCells count="38">
    <mergeCell ref="A87:E87"/>
    <mergeCell ref="A12:E12"/>
    <mergeCell ref="A13:E13"/>
    <mergeCell ref="A17:E17"/>
    <mergeCell ref="A31:E31"/>
    <mergeCell ref="A32:E32"/>
    <mergeCell ref="A138:E138"/>
    <mergeCell ref="A139:E139"/>
    <mergeCell ref="A131:E131"/>
    <mergeCell ref="A36:E36"/>
    <mergeCell ref="A40:E40"/>
    <mergeCell ref="A65:E65"/>
    <mergeCell ref="A69:E69"/>
    <mergeCell ref="A73:E73"/>
    <mergeCell ref="A88:E88"/>
    <mergeCell ref="A92:E92"/>
    <mergeCell ref="A43:E43"/>
    <mergeCell ref="A44:E44"/>
    <mergeCell ref="A48:E48"/>
    <mergeCell ref="A52:E52"/>
    <mergeCell ref="A56:E56"/>
    <mergeCell ref="A64:E64"/>
    <mergeCell ref="A152:E152"/>
    <mergeCell ref="A153:E153"/>
    <mergeCell ref="A157:E157"/>
    <mergeCell ref="A2:E2"/>
    <mergeCell ref="A5:A6"/>
    <mergeCell ref="B5:B6"/>
    <mergeCell ref="C5:D5"/>
    <mergeCell ref="E5:E6"/>
    <mergeCell ref="A3:E3"/>
    <mergeCell ref="A135:E135"/>
    <mergeCell ref="A143:E143"/>
    <mergeCell ref="A107:E107"/>
    <mergeCell ref="A110:E110"/>
    <mergeCell ref="A111:E111"/>
    <mergeCell ref="A116:E116"/>
    <mergeCell ref="A130:E130"/>
  </mergeCells>
  <phoneticPr fontId="12" type="noConversion"/>
  <pageMargins left="0.69" right="0.19685039370078741" top="0.47244094488188981" bottom="0.3149606299212598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целевые показатели</vt:lpstr>
      <vt:lpstr>мероприятия</vt:lpstr>
      <vt:lpstr>мероприятия!OLE_LINK1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2021-03-12T08:18:06Z</cp:lastPrinted>
  <dcterms:created xsi:type="dcterms:W3CDTF">1996-10-08T23:32:33Z</dcterms:created>
  <dcterms:modified xsi:type="dcterms:W3CDTF">2021-03-24T11:46:51Z</dcterms:modified>
</cp:coreProperties>
</file>