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8825" windowHeight="8730"/>
  </bookViews>
  <sheets>
    <sheet name="прил.7" sheetId="5"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3" i="5" l="1"/>
  <c r="C66" i="5"/>
  <c r="C55" i="5"/>
  <c r="C53" i="5"/>
  <c r="C51" i="5"/>
  <c r="C38" i="5"/>
  <c r="C36" i="5"/>
  <c r="C34" i="5"/>
  <c r="C24" i="5"/>
  <c r="C21" i="5"/>
  <c r="C47" i="5" l="1"/>
</calcChain>
</file>

<file path=xl/comments1.xml><?xml version="1.0" encoding="utf-8"?>
<comments xmlns="http://schemas.openxmlformats.org/spreadsheetml/2006/main">
  <authors>
    <author>User</author>
  </authors>
  <commentList>
    <comment ref="E20" authorId="0">
      <text>
        <r>
          <rPr>
            <b/>
            <sz val="9"/>
            <color indexed="81"/>
            <rFont val="Tahoma"/>
            <family val="2"/>
            <charset val="204"/>
          </rPr>
          <t>User:</t>
        </r>
        <r>
          <rPr>
            <sz val="9"/>
            <color indexed="81"/>
            <rFont val="Tahoma"/>
            <family val="2"/>
            <charset val="204"/>
          </rPr>
          <t xml:space="preserve">
</t>
        </r>
      </text>
    </comment>
    <comment ref="F20" authorId="0">
      <text>
        <r>
          <rPr>
            <b/>
            <sz val="9"/>
            <color indexed="81"/>
            <rFont val="Tahoma"/>
            <family val="2"/>
            <charset val="204"/>
          </rPr>
          <t>User:</t>
        </r>
        <r>
          <rPr>
            <sz val="9"/>
            <color indexed="81"/>
            <rFont val="Tahoma"/>
            <family val="2"/>
            <charset val="204"/>
          </rPr>
          <t xml:space="preserve">
</t>
        </r>
      </text>
    </comment>
    <comment ref="E21" authorId="0">
      <text>
        <r>
          <rPr>
            <b/>
            <sz val="9"/>
            <color indexed="81"/>
            <rFont val="Tahoma"/>
            <family val="2"/>
            <charset val="204"/>
          </rPr>
          <t>User:</t>
        </r>
        <r>
          <rPr>
            <sz val="9"/>
            <color indexed="81"/>
            <rFont val="Tahoma"/>
            <family val="2"/>
            <charset val="204"/>
          </rPr>
          <t xml:space="preserve">
</t>
        </r>
      </text>
    </comment>
    <comment ref="F21" authorId="0">
      <text>
        <r>
          <rPr>
            <b/>
            <sz val="9"/>
            <color indexed="81"/>
            <rFont val="Tahoma"/>
            <family val="2"/>
            <charset val="204"/>
          </rPr>
          <t>User:</t>
        </r>
        <r>
          <rPr>
            <sz val="9"/>
            <color indexed="81"/>
            <rFont val="Tahoma"/>
            <family val="2"/>
            <charset val="204"/>
          </rPr>
          <t xml:space="preserve">
</t>
        </r>
      </text>
    </comment>
    <comment ref="F22" authorId="0">
      <text>
        <r>
          <rPr>
            <b/>
            <sz val="9"/>
            <color indexed="81"/>
            <rFont val="Tahoma"/>
            <family val="2"/>
            <charset val="204"/>
          </rPr>
          <t>User:</t>
        </r>
        <r>
          <rPr>
            <sz val="9"/>
            <color indexed="81"/>
            <rFont val="Tahoma"/>
            <family val="2"/>
            <charset val="204"/>
          </rPr>
          <t xml:space="preserve">
</t>
        </r>
      </text>
    </comment>
    <comment ref="E35" authorId="0">
      <text>
        <r>
          <rPr>
            <b/>
            <sz val="9"/>
            <color indexed="81"/>
            <rFont val="Tahoma"/>
            <family val="2"/>
            <charset val="204"/>
          </rPr>
          <t>User:</t>
        </r>
        <r>
          <rPr>
            <sz val="9"/>
            <color indexed="81"/>
            <rFont val="Tahoma"/>
            <family val="2"/>
            <charset val="204"/>
          </rPr>
          <t xml:space="preserve">
</t>
        </r>
      </text>
    </comment>
    <comment ref="E88" authorId="0">
      <text>
        <r>
          <rPr>
            <b/>
            <sz val="9"/>
            <color indexed="81"/>
            <rFont val="Tahoma"/>
            <family val="2"/>
            <charset val="204"/>
          </rPr>
          <t>User:</t>
        </r>
        <r>
          <rPr>
            <sz val="9"/>
            <color indexed="81"/>
            <rFont val="Tahoma"/>
            <family val="2"/>
            <charset val="204"/>
          </rPr>
          <t xml:space="preserve">
</t>
        </r>
      </text>
    </comment>
    <comment ref="E89" authorId="0">
      <text>
        <r>
          <rPr>
            <b/>
            <sz val="9"/>
            <color indexed="81"/>
            <rFont val="Tahoma"/>
            <family val="2"/>
            <charset val="204"/>
          </rPr>
          <t>User:</t>
        </r>
        <r>
          <rPr>
            <sz val="9"/>
            <color indexed="81"/>
            <rFont val="Tahoma"/>
            <family val="2"/>
            <charset val="204"/>
          </rPr>
          <t xml:space="preserve">
</t>
        </r>
      </text>
    </comment>
    <comment ref="E90" authorId="0">
      <text>
        <r>
          <rPr>
            <b/>
            <sz val="9"/>
            <color indexed="81"/>
            <rFont val="Tahoma"/>
            <family val="2"/>
            <charset val="204"/>
          </rPr>
          <t>User:</t>
        </r>
        <r>
          <rPr>
            <sz val="9"/>
            <color indexed="81"/>
            <rFont val="Tahoma"/>
            <family val="2"/>
            <charset val="204"/>
          </rPr>
          <t xml:space="preserve">
</t>
        </r>
      </text>
    </comment>
    <comment ref="E91" authorId="0">
      <text>
        <r>
          <rPr>
            <b/>
            <sz val="9"/>
            <color indexed="81"/>
            <rFont val="Tahoma"/>
            <family val="2"/>
            <charset val="204"/>
          </rPr>
          <t>User:</t>
        </r>
        <r>
          <rPr>
            <sz val="9"/>
            <color indexed="81"/>
            <rFont val="Tahoma"/>
            <family val="2"/>
            <charset val="204"/>
          </rPr>
          <t xml:space="preserve">
</t>
        </r>
      </text>
    </comment>
    <comment ref="E93" authorId="0">
      <text>
        <r>
          <rPr>
            <b/>
            <sz val="9"/>
            <color indexed="81"/>
            <rFont val="Tahoma"/>
            <family val="2"/>
            <charset val="204"/>
          </rPr>
          <t>User:</t>
        </r>
        <r>
          <rPr>
            <sz val="9"/>
            <color indexed="81"/>
            <rFont val="Tahoma"/>
            <family val="2"/>
            <charset val="204"/>
          </rPr>
          <t xml:space="preserve">
</t>
        </r>
      </text>
    </comment>
  </commentList>
</comments>
</file>

<file path=xl/sharedStrings.xml><?xml version="1.0" encoding="utf-8"?>
<sst xmlns="http://schemas.openxmlformats.org/spreadsheetml/2006/main" count="292" uniqueCount="190">
  <si>
    <t>№ строки</t>
  </si>
  <si>
    <t>Наименование муниципальной программы (подпрограммы)</t>
  </si>
  <si>
    <t xml:space="preserve">Расходы бюджета в 2016 году в тыс. рублях </t>
  </si>
  <si>
    <t>бюджеты финансирования</t>
  </si>
  <si>
    <t>Оценка полноты финансирования  G1</t>
  </si>
  <si>
    <t>1. Муниципальная программа МО Красноуфимский округ "Повышение эффективности управления муниципальной собственностью МО Красноуфимский  округ"</t>
  </si>
  <si>
    <t>мест. бюджет</t>
  </si>
  <si>
    <t>0,97 - неполное финансирование</t>
  </si>
  <si>
    <t xml:space="preserve"> мест. бюджет</t>
  </si>
  <si>
    <t>1,0 - полное финансирование</t>
  </si>
  <si>
    <t>Подпрограмма "Обеспечение  реализации муниципальной программы  "Повышение эффективности управления муниципальной собственностью МО Красноуфимский  округ"</t>
  </si>
  <si>
    <t>Подпрограмма"  Улучшение жилищных условий граждан, проживающих на территории  МО Красноуфимский округ"</t>
  </si>
  <si>
    <t>2.  Муниципальная программа МО Красноуфимский округ  "Развитие системы образования в муниципальном образовании Красноуфимский округ  до 2024 года"</t>
  </si>
  <si>
    <t>обл. бюджет,  мест. бюджет</t>
  </si>
  <si>
    <t>Подпрограмма "Развитие системы дошкольного образования в Муниципальном образовании  Красноуфимский округ до 2024 года"</t>
  </si>
  <si>
    <t xml:space="preserve"> обл. бюджет, мест. бюджет</t>
  </si>
  <si>
    <t>0,94 - неполное финансирование</t>
  </si>
  <si>
    <t>Подпрограмма "Развитие системы общего образования в Муниципальном образовании  Красноуфимский округ до 2024 года"</t>
  </si>
  <si>
    <t xml:space="preserve">1,02 - высокая результативность. </t>
  </si>
  <si>
    <t>Подпрограмма "Развитие системы дополнительного образования в Муниципальном образовании Красноуфимский оркуг до 2024 года"</t>
  </si>
  <si>
    <t>1,0  - полное финансирование</t>
  </si>
  <si>
    <t>1,00 - высокая результативность.</t>
  </si>
  <si>
    <t>Подпрограмма "Организация отдыха и оздоровления детей в каникулярное время в Муниципальном образовании Красноуфимский округ до 2024 года"</t>
  </si>
  <si>
    <t xml:space="preserve">Подпрограмма "Укрепление и развитие материально-технической базы образовательных учреждений в Муниципальном образовании Красноуфимский округ до 2024 года" </t>
  </si>
  <si>
    <t>обл. бюджет, мест. бюджет</t>
  </si>
  <si>
    <t>Подпрограмма "Обеспечение реализации муниципальной программы МО Красноуфимский округ "Развитие системы образования в Муниципальном образовании Красноуфимский округ до 2024 года"</t>
  </si>
  <si>
    <t>0,99 - полное финансирование</t>
  </si>
  <si>
    <t xml:space="preserve">1,00 - высокая результативность. </t>
  </si>
  <si>
    <t>3. Муниципальная программа МО Красноуфимский округ "Развитие культуры в МО Красноуфимский округ до 2024 года"</t>
  </si>
  <si>
    <t>фед. бюджет, обл. бюджет, мест. бюджет</t>
  </si>
  <si>
    <t>Подпрограмма "Развитие культуры и искусства в МО Красноуфимский округ до 2024 года"</t>
  </si>
  <si>
    <t>Подпрограмма "Развитие образования в сфере культуры и искусства в МО Красноуфимский округ до 2024 года"</t>
  </si>
  <si>
    <t>Подпрограмма "Обеспечение реализации муниципальной программы МО Красноуфимский округ "Развитие культуры в МО Красноуфимский округ до 2024 года"</t>
  </si>
  <si>
    <t>4. Муниципальная программа МО Красноуфимский округ "Градостроительное планирование территорий МО Красноуфимский округ  до 2024 года"</t>
  </si>
  <si>
    <t xml:space="preserve"> обл. бюджет, мест. бюджет, внебюд. источники</t>
  </si>
  <si>
    <t>1,00 - высокая результативность</t>
  </si>
  <si>
    <t>обл. и мест. бюджет</t>
  </si>
  <si>
    <t xml:space="preserve">1,0 - высокая результативность </t>
  </si>
  <si>
    <t>фед., обл., мест. бюджет</t>
  </si>
  <si>
    <t>7. Муниципальная программа Обеспечение безопасности на территории МО Красноуфимский округ до 2024 года</t>
  </si>
  <si>
    <t>фед. бюджет,            обл. бюджет,  мест. бюджет</t>
  </si>
  <si>
    <t>1. Подпрограмма "Защита населения и территории МО Красноуфимский округ  от чрезвычайных ситуаций природного, техногенного, биолого-социального характера, гражданская оборона"</t>
  </si>
  <si>
    <t>2. Подпрограмма "Обеспечение пожарной безопасности на территории МО Красноуфимский округ"</t>
  </si>
  <si>
    <t>3. Подпрограмма "Комплексная профилактика правонарушений на территории МО Красноуфимский округ"</t>
  </si>
  <si>
    <t>1,0 -  полное финансирование</t>
  </si>
  <si>
    <t>4. Подпрограмма "Мероприятия по профилактике экстремизма и терроризма, а также минимизации и ликвидации последствий проявления терроризма и эксремизма  на территории МО Красноуфимский округ"</t>
  </si>
  <si>
    <t>1,00 -  высокая результативность</t>
  </si>
  <si>
    <t>5. Подпрограмма "Обеспечение безопасности на опасных объектах  МО Красноуфимский округ"</t>
  </si>
  <si>
    <t>6. Подпрограмма "Обеспечение рационального и безопасного природопользования в МО Красноуфимский округ"</t>
  </si>
  <si>
    <t>7. Подпрограмма "Осуществление переданных полномочий Российской Федерации по осуществлению первичного воинского учета на территориях, где отсутствуют военные комиссариаты"</t>
  </si>
  <si>
    <t>фед. бюджет</t>
  </si>
  <si>
    <t>8. Муниципальная программа МО Красноуфимский округ "Совершенствование муниципального управления в МО Красноуфимский округ до 2024 года"</t>
  </si>
  <si>
    <t xml:space="preserve"> обл.бюджет, мест. бюджет</t>
  </si>
  <si>
    <t>Подпрограмма "Развитие и обеспечение эффективности деятельности администрации Муниципального образования Красноуфимский округ до 2024 года"</t>
  </si>
  <si>
    <t>1,0 -  высокая результативность</t>
  </si>
  <si>
    <t>Подпрограмма  "Содействие реализации муниципальных функций, связанных с общегосударственным управлением до 2024  года"</t>
  </si>
  <si>
    <t>1,00 - полное финансирование</t>
  </si>
  <si>
    <t>Подпрограмма "Развитие муниципальной службы в Муниципальном образовании Красноуфимский округ до 2024 года"</t>
  </si>
  <si>
    <t>финансирование не предусмотрено</t>
  </si>
  <si>
    <t>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МО Красноуфимский округ до 2020 года"</t>
  </si>
  <si>
    <t xml:space="preserve"> обл. бюджет</t>
  </si>
  <si>
    <t>Подпрограмма "Информатизация Муниципального образования Красноуфимский округ до 2024 года"</t>
  </si>
  <si>
    <t>Подпрограмма "Техническое обеспечение реализации муниципальной программы "Совершенствование муниципального управления в МО Красноуфимский округ до 2024 года"</t>
  </si>
  <si>
    <t>0,7 - средняя результативность  (недовыполнение плана)</t>
  </si>
  <si>
    <t>9. Муниципальная программа МО Красноуфимский округ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</si>
  <si>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 xml:space="preserve"> фед. бюджет, обл. бюджет, мест. бюджет</t>
  </si>
  <si>
    <t>Подпрограмма "Комплексное развитие и модернизация системы коммунальной инфраструктуры МО Красноуфимский округ"</t>
  </si>
  <si>
    <t>Подпрограмма "Повышение  качества условий проживания населения МО Красноуфимский округ"</t>
  </si>
  <si>
    <t>Подпрограмма "Энергосбережение и повышение энергетической эффективности МО Красноуфимский округ"</t>
  </si>
  <si>
    <t>обл.,  мест. бюджет</t>
  </si>
  <si>
    <t>Подпрограмма "Комплексное благоустройство территорий МО Красноуфимский округ"</t>
  </si>
  <si>
    <t>Подпрограмма "Развитие и обеспечение сохранности сети автомобильных дорог местного значения на территории МО Красноуфимский округ"</t>
  </si>
  <si>
    <t>Подпрограмма "Социальная поддержка граждан и осуществление переданных полномочий Российской Федерации и Свердловской области  по предоставлению поддержки отдельным категориям граждан  в МО Красноуфимский округ"</t>
  </si>
  <si>
    <t xml:space="preserve"> фед., обл., мест.бюджеты</t>
  </si>
  <si>
    <t>Подпрограмма "Развитие транспорта и транспортной инфраструктуры в МО Красноуфимский округ"</t>
  </si>
  <si>
    <t>Подпрограмма "Обеспечение реализации муниципальной программы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</si>
  <si>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1,0 - полное финансирвание</t>
  </si>
  <si>
    <t>Итого по программам</t>
  </si>
  <si>
    <t>Подпрограмма «Развитие и поддержка некоммерческих общественных организаций и объединений в МО Красноуфимский округ до 2024 года»</t>
  </si>
  <si>
    <t>Подпрограмма «Организация общественных работ в МО Красноуфимский округ до 2024 года»</t>
  </si>
  <si>
    <t>Подпрограмма "Профилактика туберкулеза на территории вМО Красноуфимский округ до 2024 года"</t>
  </si>
  <si>
    <t>Подпрограмма "Ограничение распространения заболевания, вызываемого вирусом иммунодефицита человека (ВИЧ-инфекции) в МО Красноуфимский округ до 2024 года"</t>
  </si>
  <si>
    <t>1,18 - средняя результативность (перевыполнение плана)</t>
  </si>
  <si>
    <t>Подпрограмма "Сохранение, возрождение и развитие народных художественных промыслов и ремесел в МО Красноуфимский округ до 2024 года"</t>
  </si>
  <si>
    <t>5.  Муниципальная программа МО Красноуфимский округ "Развитие физической культуры и  спорта в МО Красноуфимский округ на 2019 - 2024 годы"</t>
  </si>
  <si>
    <t>6. Муниципальная программа МО Красноуфимский округ "Создание условий для развития малого и среднего предпринимательства, хозяйствующих субъектов в сфере АПК, коллективного садоводства в МО Красноуфимский округ до 2024 года"</t>
  </si>
  <si>
    <t xml:space="preserve">1. Подпрограмма  "Организация исполнения доходной части бюджета" </t>
  </si>
  <si>
    <t>2. Подпрограмма "Управление бюджетным процессом и его совершенствование"</t>
  </si>
  <si>
    <t>3. Подпрограмма "Управление муниципальрым долгом"</t>
  </si>
  <si>
    <t>5. Подпрограмма "Обеспечение реализации муниципальной программы МО Красноуфимский округ "Управление муниципальными финансами МО Красноуфимский округ до 2024 года"</t>
  </si>
  <si>
    <t xml:space="preserve">1,0 - высокая результативность  </t>
  </si>
  <si>
    <t xml:space="preserve">1,01 - высокая результативность  </t>
  </si>
  <si>
    <t>4. Подпрограмма "Повышение эффективности системы муниципального финансового контроля, казначейского контроля и контроля в сфере закупок"</t>
  </si>
  <si>
    <t>12. Муниципальная программа МО Красноуфимский округ «Формирование современной городской среды на территории Муниципального образования Красноуфимский округ на 2017-2024 годы»</t>
  </si>
  <si>
    <t>0,78 - средняя результативность (недовыполнение плана)</t>
  </si>
  <si>
    <t>13. Муниципальная  программа  МО Красноуфимский округ «Социальная поддержка и благополучие населения МО Красноуфимский округ до 2024 года» (начало реализации 2018 г.)</t>
  </si>
  <si>
    <t>14. Муниципальная  программа  МО Красноуфимский округ «Реализация молодежной политики и патриотического воспитания граждан в МО Красноуфимский округ на 2019-2024 годы"</t>
  </si>
  <si>
    <t>0,88 - неполное финансирование</t>
  </si>
  <si>
    <t>0,83 - неполное финансирвание</t>
  </si>
  <si>
    <t>0,98 - полное финансирование</t>
  </si>
  <si>
    <t>45а</t>
  </si>
  <si>
    <t>1,0- высокая результативность</t>
  </si>
  <si>
    <t>Подпрограмма "Развитие газификации МО Красноуфимский округ до 2024 года"</t>
  </si>
  <si>
    <t>Подпрограмма "Улучшение жилищных условий граждан, проживающих в сельской местности, в том числе молодых семей и молодых специалистов, в МО Красноуфимский округ до 2024 года"</t>
  </si>
  <si>
    <t>10.  Муниципалльная программа "Управление муниципальными финансами МО Красноуфимский округ до 2024 года"</t>
  </si>
  <si>
    <t>Подпрограмма "Управление муниципальной собственностью и приватизация муниципального имущества до 2024 года"</t>
  </si>
  <si>
    <t>Подпрограмма " Актуализация сведений государственного кадастра недвижимости в МО Красноуфимский округ до 2024 года"</t>
  </si>
  <si>
    <t>Подпрограмма "Мероприятия по обращению с отходами"</t>
  </si>
  <si>
    <t>0,87 - неполное финансирование</t>
  </si>
  <si>
    <t>Подпрограмма 1 "Развитие потенциала молодежи МО Красноуфимский округ на 2019-2024 годы»</t>
  </si>
  <si>
    <t>Подпрограмма 2 "Патриотическое воспитание молодежи в МО Красноуфимский округ на 2019-2024 годы"</t>
  </si>
  <si>
    <t>Подпрограмма 3 "Организация трудоустройства несовершеннолетних граждан в МО Красноуфимский округ на 2019-2024 годы"</t>
  </si>
  <si>
    <t>Подпрограмма 4 "Обеспечение жильем молодых семей на территороии МО Красноуфимский округа на 2019-2024 годы"</t>
  </si>
  <si>
    <t>0,99  - полное финансирование</t>
  </si>
  <si>
    <t xml:space="preserve">0,96 - высокая результативность </t>
  </si>
  <si>
    <t>0,97 - полное финансирование</t>
  </si>
  <si>
    <t>0,80 - неполное финансирвание</t>
  </si>
  <si>
    <t>0,99 -  полное финансирование</t>
  </si>
  <si>
    <t>0,95 - полное финансирование</t>
  </si>
  <si>
    <t xml:space="preserve">0,95  - высокая результативность </t>
  </si>
  <si>
    <t>0,8 - средняя результативность (недовыполнение плана)</t>
  </si>
  <si>
    <t>0,97- высокая результативность</t>
  </si>
  <si>
    <t>1,2- средняя результативность (перевыполнение плана)</t>
  </si>
  <si>
    <t>0,95 - высокая результативность</t>
  </si>
  <si>
    <t>0,92 -  неполное финансирование</t>
  </si>
  <si>
    <t>0,96  - полное финансирование</t>
  </si>
  <si>
    <t xml:space="preserve">0,98 - высокая результативность  </t>
  </si>
  <si>
    <t xml:space="preserve"> 0,75 - средняя результативность (недовыполнение плана)</t>
  </si>
  <si>
    <t xml:space="preserve"> 1,37 - низкая результативность (существенное перевыполнение плана)</t>
  </si>
  <si>
    <t>17а</t>
  </si>
  <si>
    <t>Подпрограмма "Предоставление поддержки представителям народных художественных промыслов"</t>
  </si>
  <si>
    <t>0,67 - низкая результативность (существенное недовыполнение плана)</t>
  </si>
  <si>
    <t>0,99 - высокая результативность</t>
  </si>
  <si>
    <t>0,92 - средняя результативность (недовыполнение плана)</t>
  </si>
  <si>
    <t>0,96 - полное финансирование</t>
  </si>
  <si>
    <t xml:space="preserve">Оценка - 5 (Q1=1,91/2= 0,96;  Q2=9,0/9= 1,0).  Высокая эффективность МП. </t>
  </si>
  <si>
    <t>1,03 - высокая результативность</t>
  </si>
  <si>
    <t>Оценка - 5 (Q1=5/5= 1,0;  Q2=6,18/7 =1,03). Всокая эффективность МП.</t>
  </si>
  <si>
    <t xml:space="preserve">0,80 - средняя результативность </t>
  </si>
  <si>
    <t>не финансировалась в 2020 году</t>
  </si>
  <si>
    <t xml:space="preserve"> 0,96 - высокая результативность </t>
  </si>
  <si>
    <t xml:space="preserve">Оценка - 5 (Q1=3,96/4= 0,99;  Q2=4,80/5 =0,96). Высокая эффективность МП. </t>
  </si>
  <si>
    <t>0,92 -  средняя результативность (недовыполнение плана)</t>
  </si>
  <si>
    <t>15. Муниципальная  программа  МО Красноуфимский округ «Профилактика терроризма, а также минимизация и (или) ликвидация последствий его проявлений в Муниципальном образовании Красноуфимский округ на 2020-2025 годы»</t>
  </si>
  <si>
    <t>0,91 -  неполное финансирование</t>
  </si>
  <si>
    <t>0,95 - неполное финансирование</t>
  </si>
  <si>
    <t>0 (не оценивается)</t>
  </si>
  <si>
    <t>0,98 -  высокая результативность</t>
  </si>
  <si>
    <t>1,07- средняя результативность (перевыполнение плана)</t>
  </si>
  <si>
    <t>1,01 -  высокая результативность</t>
  </si>
  <si>
    <t xml:space="preserve">Оценка - 5 (Q1=5,68/6=0,95;  Q2=6,04/6= 1,01). Высокая эффективность МП. Рекомендуем мониторить  выполнение показателей, утвержденных в Стратегии МО  до 2035 года  (решение Думы МО Красноуфимский округ от 19.12.2018г. № 109) -Таблица 16 показатели №2,3,4,5.
</t>
  </si>
  <si>
    <t>0,88- средняя результативность (недовыполнение плана)</t>
  </si>
  <si>
    <t>Оценка - 3 (Q1=1/1= 1,0;  Q2=5,28/6 =0,88). Средний уровень  эффективности  МП. Возможен пересмотр  МП в части корректировки целевых показателей (уменьшение плановых значений или выделения дополнительного финансирования)</t>
  </si>
  <si>
    <t>87,0 - средняя результативность  (недовыполнение плана)</t>
  </si>
  <si>
    <t>0,98 - полное финансирвание</t>
  </si>
  <si>
    <t>0,75 - неполное финансирование</t>
  </si>
  <si>
    <t>0,87 - неполное финансирвание</t>
  </si>
  <si>
    <t xml:space="preserve">0,99 - высокая результативность  </t>
  </si>
  <si>
    <t>1,09 - средняя результативность  (перевыполнение плана)</t>
  </si>
  <si>
    <t xml:space="preserve">  мест. бюджет</t>
  </si>
  <si>
    <t>0,8 -  средняя результативность  (недовыполнение плана)</t>
  </si>
  <si>
    <t>Оценка - 4 (Q1=8,52/9=0,95;  Q2=8,84/9= 0,98). Приемлемый уровент  эффективности МП. Ответственному исполнителю необходимо  обеспечить  своевременную корректировку целевых показателей и мероприятий. В соответствии с Распоряжением Губернатора СО от  04.03.2021 №31-РГ ответственному исполнителю МП  на  2021-2024гг.  предусмотреть  мероприятия и пересмотреть  значения целевого показателя  подпрограммы 1 "Комплексное развитие и модернизация системы коммунальной инфраструктуры МО Красноуфимский округ" - Доля населения муниципального образования Красноуфимский округ, обеспеченного качественной питьевой водой из систем централизованного водоснабжения: на 2021 год (по АИС УПД и  от 04.03.2021 №31-РГ) установлено 97,01%, в МП -  56,6%; на 2022г. - 97,24%,  на 2023г. - 97,72%, на 2023г. - 98,43%, на 2024г. - 100%. В подпрограмму 9  "Мероприятия по обращению с отходами" рекомендуем включить показатель Доля твердых коммунальных отходов, направленных на утилизацию, в общем объеме образованных твердых коммунальных отходов. Плановые значения, утвержденные   Распоряжением Губернатора СО  №31-РГ от  04.03.2021: на 2021г. - 15%, на 2022г. - 25%, на 2023г. - 35%, на 2024г. - 45%.</t>
  </si>
  <si>
    <t xml:space="preserve">Оценка достижения плановых значений целевых показателей   G2 </t>
  </si>
  <si>
    <t>0,33 - низкая результативность (существенное  недовыполнение плана)</t>
  </si>
  <si>
    <t xml:space="preserve"> 0,86 - средняя результативность (недовыполнение плана)</t>
  </si>
  <si>
    <t xml:space="preserve">Оценка - 3 (Q1=3,0/3= 1,0;  Q2=7,0/8= 0,87). Средний уровень эффективности МП. Ответственному исполнителю необходимо  обеспечивать  своевременную корректировку целевых показателей (строка 9 форма 1). Необходимо мониторить  выполнение показателя, утвержденного в Стратегии МО  до 2035 года  (решение Думы МО Красноуфимский округ от 19.12.2018г. № 109): показатель № 6  табл.12 - число субъектов МиСП в расчете  на 10 тыс. населения. В 2025 г. показатель должен составить 300. </t>
  </si>
  <si>
    <t xml:space="preserve">Оценка - 3 (Q1=4,92/5=0,98;  Q2=5,5/6=0,92). Средний уровень эффективности МП.  Ответственному исполнителю муниципальной программы при дальнейшей её реализации  пересмотреть значения целевых показателей, по которым установлено существенное отклонение (подпрограмма 5 - не являются полномочием ОМС, отсутствие тех.возможности ) либо увеличить финансирование в тек.финан. году.  Необходимо обратить внимание на выполнение показателей, утвержденных в Стратегии МО  (решение Думы МО Красноуфимский округ от 19.12.2018г. № 109).  При очередном внесении измении в МП показатели № 7,8 Табл.№17 Стратегии необходимо включить в подпрограмму №2  на 2020-2024гг.  </t>
  </si>
  <si>
    <t>1,0 - высокая результативность</t>
  </si>
  <si>
    <t>1,44 - низкая результативность  (существенное перевыполнение плана)</t>
  </si>
  <si>
    <t>1,07 - средняя результативность (перевыполнение плана)</t>
  </si>
  <si>
    <t>1,3 - средняя результативность (перевыполнение плана)</t>
  </si>
  <si>
    <t xml:space="preserve">1,0 - высокая результативность.                                                 Ответственным исполнителем осуществлены все мероприятия для выполнения  показателя "Количество молодых семей, получивших социальную выплату". Показатель  не выполнен по субъективным причинам.  Семья не реализовала свидетельство на социальную выплату. Срок свидетельства до 11.01.2021г. </t>
  </si>
  <si>
    <t xml:space="preserve">Оценка - 4 (Q1=3,97/4= 0,99;  Q2=4,28/4 =1,07). Приемлемый уровень  эффективности МП. Возможен пересмотр МП в части корректировки целевых показателей. </t>
  </si>
  <si>
    <t>Оценка - 5 (Q1=1,92/2= 0,96;  Q2=1,96/2= 0,98). Высокая эффективность МП. Ответственному исполнителю необходимо  обеспечивать  своевременную корректировку целевых показателей.</t>
  </si>
  <si>
    <t xml:space="preserve">  без финансирования</t>
  </si>
  <si>
    <t>Оценка - 3 (Q1=1,73/2=0,87;  Q2=5,43/5= 1,09).  Средний уровень  эффективности  МП.   Возможен пересмотр  МП в части корректировки целевых показателей.</t>
  </si>
  <si>
    <t xml:space="preserve">Оценка - 3 (Q1=3,0/3= 1,0;  Q2=3,67/4 =0,92). Средний уровень эффективности муниципальной программы. Возможен пересмотр МП в части корректировки целевых показателей и (или) выделения дополнительного финансирования по подпрогрпмме №2 (по подпрограмме средний уровень эффективности - 3). Не финансирование в 2020 году мероприятия "Временное трудоустройство безработных граждан, испытывающих трудности в поиске работы" снижает социальную направленность МП. Обратить внимание на выполнение показателей, утвержденных в Стратегии МО  до 2035 года  (решение Думы МО Красноуфимский округ от 19.12.2018г. № 109).  При очередном внесении измении в МП показатели № 1,2 Табл.№17 Стратегии рекомендуется включить в подпрограмму №1. </t>
  </si>
  <si>
    <t>не финансировалась</t>
  </si>
  <si>
    <t xml:space="preserve">не финансировалась </t>
  </si>
  <si>
    <t>0,81 - неполное финансирование</t>
  </si>
  <si>
    <t>0,94  - неполное финансирование</t>
  </si>
  <si>
    <t>0,9 - неполное финансирование</t>
  </si>
  <si>
    <t xml:space="preserve">1,0- высокая результативность. </t>
  </si>
  <si>
    <t xml:space="preserve">1,00 - высокая результативность </t>
  </si>
  <si>
    <t>ОЦЕНКА ЭФФЕКТИВНОСТИ РЕАЛИЗАЦИИ МУНИЦИПАЛЬНЫХ ПРОГРАММ  МО КРАСНОУФИМСКИЙ ОКРУГ ЗА 2020 ГОД</t>
  </si>
  <si>
    <t xml:space="preserve">Оценка - 3 (Q1=3,97/4= 0,99;  Q2=3,45/4= 0,86). Средний уровень эффективности МП. Возможен пересмотр МП в части корректировки целевых показателей. </t>
  </si>
  <si>
    <t xml:space="preserve">Оценка - 4 (Q1=5,4/6= 0,90;  Q2=6,02/6= 1,00). Приемлемый уровень эффективности муниципальной программы.  Необходимо обратить внимание на выполнение показателей, утвержденных в Стратегии МО  до 2035 года  (решение Думы МО Красноуфимский округ от 19.12.2018г. № 109): показатель № 5 (Доля школьников МО Красноуфимский округ, участвующих во всероссийских исследованиях качества общего образования) пок. № 2.1.1.10 включен в МП). В 2019- 2020 гг. не выполнен  при плане на 2019г. - 60%, на 2020г. -80%, на 2025г. - 90%. </t>
  </si>
  <si>
    <t>0,98  - высокая результативность</t>
  </si>
  <si>
    <t>Оценка - 5 (Q1=2,0/2= 1,0;  Q2=4,0/4= 1,0). Высокая эффективность  МП.</t>
  </si>
  <si>
    <t>11. Муниципальная программа МО Красноуфимский округ "Комплексное развитие сельских территорий муниципального образования Красноуфимский округ до 2024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</si>
</sst>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name val="Times New Roman"/>
      <charset val="204"/>
    </font>
    <font>
      <sz val="8"/>
      <name val="Times New Roman"/>
      <family val="1"/>
      <charset val="204"/>
    </font>
    <font>
      <sz val="12"/>
      <name val="Times New Roman"/>
      <family val="1"/>
      <charset val="204"/>
    </font>
    <font>
      <sz val="9"/>
      <color indexed="81"/>
      <name val="Tahoma"/>
      <family val="2"/>
      <charset val="204"/>
    </font>
    <font>
      <b/>
      <sz val="9"/>
      <color indexed="81"/>
      <name val="Tahoma"/>
      <family val="2"/>
      <charset val="204"/>
    </font>
    <font>
      <sz val="11"/>
      <name val="Times New Roman"/>
      <family val="1"/>
      <charset val="204"/>
    </font>
    <font>
      <sz val="14"/>
      <name val="Times New Roman"/>
      <family val="1"/>
      <charset val="204"/>
    </font>
    <font>
      <b/>
      <sz val="14"/>
      <name val="Liberation Serif"/>
      <family val="1"/>
      <charset val="204"/>
    </font>
    <font>
      <sz val="14"/>
      <name val="Liberation Serif"/>
      <family val="1"/>
      <charset val="204"/>
    </font>
    <font>
      <b/>
      <i/>
      <sz val="14"/>
      <name val="Liberation Serif"/>
      <family val="1"/>
      <charset val="204"/>
    </font>
    <font>
      <sz val="12"/>
      <name val="Liberation Serif"/>
      <family val="1"/>
      <charset val="204"/>
    </font>
    <font>
      <i/>
      <sz val="14"/>
      <name val="Liberation Serif"/>
      <family val="1"/>
      <charset val="204"/>
    </font>
    <font>
      <sz val="14"/>
      <color theme="1"/>
      <name val="Liberation Serif"/>
      <family val="1"/>
      <charset val="204"/>
    </font>
    <font>
      <b/>
      <sz val="14"/>
      <color rgb="FFFF0000"/>
      <name val="Liberation Serif"/>
      <family val="1"/>
      <charset val="204"/>
    </font>
    <font>
      <b/>
      <i/>
      <sz val="14"/>
      <color rgb="FFFF0000"/>
      <name val="Liberation Serif"/>
      <family val="1"/>
      <charset val="204"/>
    </font>
    <font>
      <i/>
      <sz val="14"/>
      <color theme="1"/>
      <name val="Liberation Serif"/>
      <family val="1"/>
      <charset val="204"/>
    </font>
    <font>
      <i/>
      <sz val="14"/>
      <color rgb="FFFF0000"/>
      <name val="Liberation Serif"/>
      <family val="1"/>
      <charset val="204"/>
    </font>
    <font>
      <b/>
      <i/>
      <sz val="12"/>
      <name val="Liberation Serif"/>
      <family val="1"/>
      <charset val="204"/>
    </font>
    <font>
      <i/>
      <sz val="12"/>
      <name val="Liberation Serif"/>
      <family val="1"/>
      <charset val="204"/>
    </font>
    <font>
      <sz val="14"/>
      <color rgb="FFFF0000"/>
      <name val="Liberation Serif"/>
      <family val="1"/>
      <charset val="204"/>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33">
    <xf numFmtId="0" fontId="0" fillId="0" borderId="0" xfId="0"/>
    <xf numFmtId="0" fontId="2" fillId="0" borderId="0" xfId="0" applyFont="1"/>
    <xf numFmtId="0" fontId="2" fillId="0" borderId="0" xfId="0" applyFont="1" applyBorder="1"/>
    <xf numFmtId="0" fontId="2" fillId="0" borderId="0" xfId="0" applyFont="1" applyFill="1" applyBorder="1" applyAlignment="1">
      <alignment vertical="top" wrapText="1"/>
    </xf>
    <xf numFmtId="2" fontId="6" fillId="0" borderId="0" xfId="0" applyNumberFormat="1" applyFont="1" applyBorder="1" applyAlignment="1">
      <alignment horizontal="center" vertical="top" wrapText="1"/>
    </xf>
    <xf numFmtId="0" fontId="7" fillId="0" borderId="6" xfId="0" applyFont="1" applyBorder="1" applyAlignment="1"/>
    <xf numFmtId="0" fontId="7" fillId="0" borderId="0" xfId="0" applyFont="1" applyAlignment="1">
      <alignment horizontal="center" vertical="center"/>
    </xf>
    <xf numFmtId="0" fontId="8" fillId="0" borderId="6" xfId="0" applyFont="1" applyBorder="1" applyAlignment="1"/>
    <xf numFmtId="0" fontId="8" fillId="0" borderId="0" xfId="0" applyFont="1" applyAlignment="1"/>
    <xf numFmtId="0" fontId="8" fillId="0" borderId="0" xfId="0" applyFont="1"/>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xf>
    <xf numFmtId="0" fontId="7" fillId="0" borderId="3" xfId="0" applyFont="1" applyFill="1" applyBorder="1" applyAlignment="1">
      <alignment horizontal="center" vertical="top" wrapText="1"/>
    </xf>
    <xf numFmtId="0" fontId="8" fillId="0" borderId="2" xfId="0" applyFont="1" applyBorder="1" applyAlignment="1">
      <alignment horizontal="center" vertical="top" wrapText="1"/>
    </xf>
    <xf numFmtId="2" fontId="8" fillId="0" borderId="2"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11" fillId="0" borderId="1" xfId="0" applyFont="1" applyBorder="1" applyAlignment="1">
      <alignment horizontal="center" vertical="top" wrapText="1"/>
    </xf>
    <xf numFmtId="2" fontId="8" fillId="0" borderId="1" xfId="0" applyNumberFormat="1" applyFont="1" applyBorder="1" applyAlignment="1">
      <alignment horizontal="center" vertical="top" wrapText="1"/>
    </xf>
    <xf numFmtId="0" fontId="8" fillId="0" borderId="1" xfId="0" applyNumberFormat="1" applyFont="1" applyBorder="1" applyAlignment="1">
      <alignment horizontal="center" vertical="top"/>
    </xf>
    <xf numFmtId="4" fontId="8" fillId="0" borderId="1" xfId="0" applyNumberFormat="1" applyFont="1" applyFill="1" applyBorder="1" applyAlignment="1">
      <alignment horizontal="center" vertical="top" wrapText="1"/>
    </xf>
    <xf numFmtId="4" fontId="8" fillId="2" borderId="1" xfId="0" applyNumberFormat="1" applyFont="1" applyFill="1" applyBorder="1" applyAlignment="1">
      <alignment horizontal="center" vertical="top" wrapText="1"/>
    </xf>
    <xf numFmtId="2" fontId="11" fillId="0" borderId="1" xfId="0" applyNumberFormat="1" applyFont="1" applyBorder="1" applyAlignment="1">
      <alignment horizontal="center" vertical="top" wrapText="1"/>
    </xf>
    <xf numFmtId="4" fontId="8" fillId="3" borderId="1" xfId="0" applyNumberFormat="1" applyFont="1" applyFill="1" applyBorder="1" applyAlignment="1">
      <alignment horizontal="center" vertical="top" wrapText="1"/>
    </xf>
    <xf numFmtId="0" fontId="8" fillId="0" borderId="1" xfId="0" applyFont="1" applyBorder="1" applyAlignment="1">
      <alignment horizontal="center" vertical="top"/>
    </xf>
    <xf numFmtId="4" fontId="8" fillId="3" borderId="3" xfId="0" applyNumberFormat="1" applyFont="1" applyFill="1" applyBorder="1" applyAlignment="1">
      <alignment horizontal="center" vertical="top" wrapText="1"/>
    </xf>
    <xf numFmtId="0" fontId="8" fillId="0" borderId="3" xfId="0" applyFont="1" applyBorder="1" applyAlignment="1">
      <alignment horizontal="center" vertical="top"/>
    </xf>
    <xf numFmtId="4" fontId="13" fillId="3" borderId="3" xfId="0" applyNumberFormat="1" applyFont="1" applyFill="1" applyBorder="1" applyAlignment="1">
      <alignment horizontal="center" vertical="top" wrapText="1"/>
    </xf>
    <xf numFmtId="4" fontId="13" fillId="3" borderId="2" xfId="0" applyNumberFormat="1" applyFont="1" applyFill="1" applyBorder="1" applyAlignment="1">
      <alignment horizontal="center" vertical="top" wrapText="1"/>
    </xf>
    <xf numFmtId="0" fontId="8" fillId="0" borderId="3" xfId="0" applyFont="1" applyBorder="1" applyAlignment="1">
      <alignment horizontal="center" vertical="top" wrapText="1"/>
    </xf>
    <xf numFmtId="2" fontId="8" fillId="0" borderId="3" xfId="0" applyNumberFormat="1" applyFont="1" applyBorder="1" applyAlignment="1">
      <alignment horizontal="center" vertical="top" wrapText="1"/>
    </xf>
    <xf numFmtId="2" fontId="8" fillId="0" borderId="3" xfId="0" applyNumberFormat="1" applyFont="1" applyBorder="1" applyAlignment="1">
      <alignment horizontal="center" vertical="top"/>
    </xf>
    <xf numFmtId="0" fontId="8" fillId="0" borderId="1" xfId="0" applyFont="1" applyFill="1" applyBorder="1" applyAlignment="1">
      <alignment vertical="top" wrapText="1"/>
    </xf>
    <xf numFmtId="2" fontId="12" fillId="0" borderId="3" xfId="0" applyNumberFormat="1" applyFont="1" applyBorder="1" applyAlignment="1">
      <alignment horizontal="center" vertical="top" wrapText="1"/>
    </xf>
    <xf numFmtId="2"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4" fontId="16" fillId="3" borderId="1" xfId="0" applyNumberFormat="1" applyFont="1" applyFill="1" applyBorder="1" applyAlignment="1">
      <alignment horizontal="center" vertical="top" wrapText="1"/>
    </xf>
    <xf numFmtId="0" fontId="12" fillId="0" borderId="1" xfId="0" applyFont="1" applyBorder="1" applyAlignment="1">
      <alignment horizontal="center" vertical="top"/>
    </xf>
    <xf numFmtId="4" fontId="16" fillId="0" borderId="1" xfId="0" applyNumberFormat="1" applyFont="1" applyFill="1" applyBorder="1" applyAlignment="1">
      <alignment horizontal="center" vertical="top" wrapText="1"/>
    </xf>
    <xf numFmtId="0" fontId="8" fillId="0" borderId="3" xfId="0" applyFont="1" applyFill="1" applyBorder="1" applyAlignment="1">
      <alignment vertical="top" wrapText="1"/>
    </xf>
    <xf numFmtId="4" fontId="16" fillId="3" borderId="3" xfId="0" applyNumberFormat="1" applyFont="1" applyFill="1" applyBorder="1" applyAlignment="1">
      <alignment horizontal="center" vertical="top" wrapText="1"/>
    </xf>
    <xf numFmtId="2" fontId="12" fillId="0" borderId="9" xfId="0" applyNumberFormat="1" applyFont="1" applyBorder="1" applyAlignment="1">
      <alignment horizontal="center" vertical="top" wrapText="1"/>
    </xf>
    <xf numFmtId="4" fontId="8" fillId="3" borderId="2" xfId="0" applyNumberFormat="1" applyFont="1" applyFill="1" applyBorder="1" applyAlignment="1">
      <alignment horizontal="center" vertical="top" wrapText="1"/>
    </xf>
    <xf numFmtId="2" fontId="8" fillId="0" borderId="1" xfId="0" applyNumberFormat="1" applyFont="1" applyBorder="1" applyAlignment="1">
      <alignment horizontal="center" vertical="top"/>
    </xf>
    <xf numFmtId="0" fontId="10" fillId="0" borderId="1" xfId="0" applyFont="1" applyBorder="1"/>
    <xf numFmtId="0" fontId="17" fillId="0" borderId="2" xfId="0" applyFont="1" applyBorder="1" applyAlignment="1">
      <alignment vertical="top" wrapText="1"/>
    </xf>
    <xf numFmtId="0" fontId="18" fillId="0" borderId="0" xfId="0" applyFont="1"/>
    <xf numFmtId="0" fontId="18" fillId="0" borderId="0" xfId="0" applyFont="1" applyBorder="1"/>
    <xf numFmtId="4" fontId="16" fillId="0" borderId="0" xfId="0" applyNumberFormat="1" applyFont="1" applyFill="1" applyBorder="1" applyAlignment="1">
      <alignment horizontal="center" vertical="top" wrapText="1"/>
    </xf>
    <xf numFmtId="0" fontId="10" fillId="0" borderId="0" xfId="0" applyFont="1"/>
    <xf numFmtId="0" fontId="8" fillId="0" borderId="1" xfId="0" applyNumberFormat="1" applyFont="1" applyFill="1" applyBorder="1" applyAlignment="1">
      <alignment horizontal="center" vertical="top"/>
    </xf>
    <xf numFmtId="0" fontId="8" fillId="0" borderId="3" xfId="0" applyFont="1" applyBorder="1" applyAlignment="1">
      <alignment vertical="top" wrapText="1"/>
    </xf>
    <xf numFmtId="0" fontId="7" fillId="0" borderId="1" xfId="0" applyFont="1" applyBorder="1"/>
    <xf numFmtId="0" fontId="8" fillId="0" borderId="1" xfId="0" applyFont="1" applyBorder="1" applyAlignment="1">
      <alignment vertical="center"/>
    </xf>
    <xf numFmtId="0" fontId="8" fillId="0" borderId="3" xfId="0" applyNumberFormat="1" applyFont="1" applyFill="1" applyBorder="1" applyAlignment="1">
      <alignment horizontal="center" vertical="top"/>
    </xf>
    <xf numFmtId="4" fontId="8" fillId="0" borderId="3" xfId="0" applyNumberFormat="1" applyFont="1" applyFill="1" applyBorder="1" applyAlignment="1">
      <alignment horizontal="center" vertical="top" wrapText="1"/>
    </xf>
    <xf numFmtId="0" fontId="8" fillId="0" borderId="1" xfId="0" applyFont="1" applyBorder="1" applyAlignment="1">
      <alignment horizontal="center" vertical="top"/>
    </xf>
    <xf numFmtId="0" fontId="10" fillId="0" borderId="0" xfId="0" applyFont="1" applyBorder="1"/>
    <xf numFmtId="2" fontId="8" fillId="0" borderId="3" xfId="0" applyNumberFormat="1" applyFont="1" applyFill="1" applyBorder="1" applyAlignment="1">
      <alignment horizontal="center" vertical="top" wrapText="1"/>
    </xf>
    <xf numFmtId="0" fontId="8" fillId="0" borderId="1" xfId="0" applyFont="1" applyBorder="1" applyAlignment="1">
      <alignment horizontal="center" vertical="top" wrapText="1"/>
    </xf>
    <xf numFmtId="2" fontId="8" fillId="0" borderId="1" xfId="0" applyNumberFormat="1" applyFont="1" applyFill="1" applyBorder="1" applyAlignment="1">
      <alignment horizontal="center" vertical="top" wrapText="1"/>
    </xf>
    <xf numFmtId="0" fontId="8" fillId="0" borderId="1" xfId="0" applyFont="1" applyBorder="1" applyAlignment="1">
      <alignment horizontal="center" vertical="center" wrapText="1"/>
    </xf>
    <xf numFmtId="0" fontId="7" fillId="0" borderId="3" xfId="0" applyFont="1" applyBorder="1" applyAlignment="1">
      <alignment vertical="top" wrapText="1"/>
    </xf>
    <xf numFmtId="0" fontId="7" fillId="0" borderId="2" xfId="0" applyFont="1" applyBorder="1" applyAlignment="1">
      <alignment vertical="top" wrapText="1"/>
    </xf>
    <xf numFmtId="0" fontId="8" fillId="0" borderId="1" xfId="0" applyFont="1" applyBorder="1" applyAlignment="1">
      <alignment horizontal="center" vertical="top"/>
    </xf>
    <xf numFmtId="0" fontId="8" fillId="0" borderId="4" xfId="0" applyFont="1" applyBorder="1" applyAlignment="1">
      <alignment horizontal="center" vertical="top" wrapText="1"/>
    </xf>
    <xf numFmtId="0" fontId="8" fillId="0" borderId="9" xfId="0" applyFont="1" applyBorder="1" applyAlignment="1">
      <alignment horizontal="center" vertical="top" wrapText="1"/>
    </xf>
    <xf numFmtId="0" fontId="8" fillId="0" borderId="1" xfId="0" applyNumberFormat="1" applyFont="1" applyFill="1" applyBorder="1" applyAlignment="1">
      <alignment horizontal="center" vertical="top"/>
    </xf>
    <xf numFmtId="2" fontId="6" fillId="0" borderId="0" xfId="0" applyNumberFormat="1" applyFont="1" applyBorder="1" applyAlignment="1">
      <alignmen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1" xfId="0" applyFont="1" applyBorder="1" applyAlignment="1">
      <alignment vertical="top" wrapText="1"/>
    </xf>
    <xf numFmtId="4" fontId="16" fillId="3" borderId="3" xfId="0" applyNumberFormat="1" applyFont="1" applyFill="1" applyBorder="1" applyAlignment="1">
      <alignment horizontal="center" vertical="top" wrapText="1"/>
    </xf>
    <xf numFmtId="4" fontId="16" fillId="3" borderId="2" xfId="0" applyNumberFormat="1"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9" xfId="0" applyFont="1" applyFill="1" applyBorder="1" applyAlignment="1">
      <alignment horizontal="center" vertical="top" wrapText="1"/>
    </xf>
    <xf numFmtId="0" fontId="8" fillId="0" borderId="3" xfId="0" applyFont="1" applyBorder="1" applyAlignment="1">
      <alignment horizontal="center" vertical="top"/>
    </xf>
    <xf numFmtId="0" fontId="8" fillId="0" borderId="2" xfId="0" applyFont="1" applyBorder="1" applyAlignment="1">
      <alignment horizontal="center" vertical="top"/>
    </xf>
    <xf numFmtId="2" fontId="8" fillId="0" borderId="4" xfId="0" applyNumberFormat="1" applyFont="1" applyFill="1" applyBorder="1" applyAlignment="1">
      <alignment horizontal="center" vertical="top" wrapText="1"/>
    </xf>
    <xf numFmtId="2" fontId="8" fillId="0" borderId="9" xfId="0" applyNumberFormat="1" applyFont="1" applyFill="1" applyBorder="1" applyAlignment="1">
      <alignment horizontal="center" vertical="top"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7" fillId="0" borderId="1" xfId="0" applyFont="1" applyBorder="1" applyAlignment="1">
      <alignment vertical="top" wrapText="1"/>
    </xf>
    <xf numFmtId="0" fontId="8" fillId="0" borderId="1" xfId="0" applyNumberFormat="1" applyFont="1" applyBorder="1" applyAlignment="1">
      <alignment horizontal="center" vertical="top"/>
    </xf>
    <xf numFmtId="0" fontId="7" fillId="0" borderId="1" xfId="0" applyFont="1" applyFill="1" applyBorder="1" applyAlignment="1">
      <alignment vertical="top" wrapText="1"/>
    </xf>
    <xf numFmtId="2" fontId="8" fillId="0" borderId="4" xfId="0" applyNumberFormat="1" applyFont="1" applyBorder="1" applyAlignment="1">
      <alignment horizontal="center" vertical="top" wrapText="1"/>
    </xf>
    <xf numFmtId="2" fontId="8" fillId="0" borderId="9" xfId="0" applyNumberFormat="1"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4" fontId="7" fillId="0" borderId="3" xfId="0" applyNumberFormat="1" applyFont="1" applyFill="1" applyBorder="1" applyAlignment="1">
      <alignment horizontal="center" vertical="top" wrapText="1"/>
    </xf>
    <xf numFmtId="4" fontId="7" fillId="0" borderId="2"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8" fillId="0" borderId="4" xfId="0" applyFont="1" applyBorder="1" applyAlignment="1">
      <alignment vertical="top" wrapText="1"/>
    </xf>
    <xf numFmtId="0" fontId="8" fillId="0" borderId="9" xfId="0" applyFont="1" applyBorder="1" applyAlignment="1">
      <alignment vertical="top" wrapText="1"/>
    </xf>
    <xf numFmtId="0" fontId="12" fillId="0" borderId="1" xfId="0" applyFont="1" applyBorder="1" applyAlignment="1">
      <alignment horizontal="center" vertical="top" wrapText="1"/>
    </xf>
    <xf numFmtId="0" fontId="15" fillId="0" borderId="1" xfId="0" applyFont="1" applyBorder="1" applyAlignment="1">
      <alignment horizontal="center" vertical="top" wrapText="1"/>
    </xf>
    <xf numFmtId="2" fontId="12" fillId="0" borderId="1" xfId="0" applyNumberFormat="1" applyFont="1" applyBorder="1" applyAlignment="1">
      <alignment horizontal="center" vertical="top" wrapText="1"/>
    </xf>
    <xf numFmtId="2" fontId="8" fillId="0" borderId="1" xfId="0" applyNumberFormat="1" applyFont="1" applyBorder="1" applyAlignment="1">
      <alignment horizontal="center" vertical="top" wrapText="1"/>
    </xf>
    <xf numFmtId="2" fontId="8" fillId="4" borderId="1" xfId="0" applyNumberFormat="1" applyFont="1" applyFill="1" applyBorder="1" applyAlignment="1">
      <alignment vertical="top" wrapText="1"/>
    </xf>
    <xf numFmtId="2" fontId="11" fillId="4" borderId="1" xfId="0" applyNumberFormat="1" applyFont="1" applyFill="1" applyBorder="1" applyAlignment="1">
      <alignment vertical="top" wrapText="1"/>
    </xf>
    <xf numFmtId="0" fontId="11" fillId="0" borderId="9" xfId="0" applyFont="1" applyBorder="1" applyAlignment="1">
      <alignment horizontal="center" vertical="top" wrapText="1"/>
    </xf>
    <xf numFmtId="0" fontId="8" fillId="0" borderId="11" xfId="0" applyFont="1" applyBorder="1" applyAlignment="1">
      <alignment horizontal="center" vertical="top" wrapText="1"/>
    </xf>
    <xf numFmtId="0" fontId="8" fillId="0" borderId="8" xfId="0" applyFont="1" applyBorder="1" applyAlignment="1">
      <alignment horizontal="center" vertical="top" wrapText="1"/>
    </xf>
    <xf numFmtId="0" fontId="7" fillId="0" borderId="5" xfId="0" applyFont="1" applyBorder="1" applyAlignment="1">
      <alignment vertical="top" wrapText="1"/>
    </xf>
    <xf numFmtId="0" fontId="9" fillId="0" borderId="1" xfId="0" applyFont="1" applyBorder="1" applyAlignment="1">
      <alignment horizontal="center" vertical="top" wrapText="1"/>
    </xf>
    <xf numFmtId="0" fontId="2" fillId="0" borderId="0" xfId="0" applyFont="1" applyAlignment="1">
      <alignment horizontal="right" vertical="center" wrapText="1"/>
    </xf>
    <xf numFmtId="0" fontId="5" fillId="0" borderId="0" xfId="0" applyFont="1" applyAlignment="1">
      <alignment horizontal="right" vertical="center"/>
    </xf>
    <xf numFmtId="0" fontId="7" fillId="4" borderId="0" xfId="0" applyFont="1" applyFill="1" applyAlignment="1">
      <alignment horizontal="center" vertical="center" wrapText="1"/>
    </xf>
    <xf numFmtId="0" fontId="8" fillId="0" borderId="4" xfId="0" applyFont="1" applyFill="1" applyBorder="1" applyAlignment="1">
      <alignment horizontal="left" vertical="top" wrapText="1"/>
    </xf>
    <xf numFmtId="0" fontId="8" fillId="0" borderId="9" xfId="0" applyFont="1" applyFill="1" applyBorder="1" applyAlignment="1">
      <alignment horizontal="left" vertical="top" wrapText="1"/>
    </xf>
    <xf numFmtId="4" fontId="8" fillId="0" borderId="3"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4" fontId="7" fillId="0" borderId="10" xfId="0" applyNumberFormat="1" applyFont="1" applyFill="1" applyBorder="1" applyAlignment="1">
      <alignment horizontal="center" vertical="top" wrapText="1"/>
    </xf>
    <xf numFmtId="4" fontId="7" fillId="0" borderId="7" xfId="0" applyNumberFormat="1" applyFont="1" applyFill="1" applyBorder="1" applyAlignment="1">
      <alignment horizontal="center" vertical="top" wrapText="1"/>
    </xf>
    <xf numFmtId="0" fontId="8" fillId="0" borderId="10" xfId="0" applyFont="1" applyBorder="1" applyAlignment="1">
      <alignment vertical="top" wrapText="1"/>
    </xf>
    <xf numFmtId="0" fontId="10" fillId="0" borderId="2" xfId="0" applyFont="1" applyBorder="1" applyAlignment="1">
      <alignment wrapText="1"/>
    </xf>
    <xf numFmtId="0" fontId="8" fillId="0" borderId="1" xfId="0" applyFont="1" applyBorder="1" applyAlignment="1">
      <alignment horizontal="center" vertical="top" wrapText="1"/>
    </xf>
    <xf numFmtId="4" fontId="7" fillId="3" borderId="1" xfId="0" applyNumberFormat="1" applyFont="1" applyFill="1" applyBorder="1" applyAlignment="1">
      <alignment horizontal="center" vertical="top" wrapText="1"/>
    </xf>
    <xf numFmtId="4" fontId="8" fillId="3" borderId="3" xfId="0" applyNumberFormat="1"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8" fillId="0" borderId="3" xfId="0" applyNumberFormat="1" applyFont="1" applyBorder="1" applyAlignment="1">
      <alignment horizontal="center" vertical="top"/>
    </xf>
    <xf numFmtId="0" fontId="8" fillId="0" borderId="2" xfId="0" applyNumberFormat="1" applyFont="1" applyBorder="1" applyAlignment="1">
      <alignment horizontal="center" vertical="top"/>
    </xf>
    <xf numFmtId="4" fontId="9" fillId="3" borderId="3" xfId="0" applyNumberFormat="1" applyFont="1" applyFill="1" applyBorder="1" applyAlignment="1">
      <alignment horizontal="center" vertical="top" wrapText="1"/>
    </xf>
    <xf numFmtId="4" fontId="9" fillId="3" borderId="2" xfId="0" applyNumberFormat="1" applyFont="1" applyFill="1" applyBorder="1" applyAlignment="1">
      <alignment horizontal="center" vertical="top" wrapText="1"/>
    </xf>
    <xf numFmtId="4" fontId="14" fillId="3" borderId="3" xfId="0" applyNumberFormat="1" applyFont="1" applyFill="1" applyBorder="1" applyAlignment="1">
      <alignment horizontal="center" vertical="top" wrapText="1"/>
    </xf>
    <xf numFmtId="4" fontId="14" fillId="3" borderId="2" xfId="0" applyNumberFormat="1" applyFont="1" applyFill="1" applyBorder="1" applyAlignment="1">
      <alignment horizontal="center" vertical="top" wrapText="1"/>
    </xf>
    <xf numFmtId="4" fontId="19" fillId="0" borderId="3" xfId="0" applyNumberFormat="1" applyFont="1" applyFill="1" applyBorder="1" applyAlignment="1">
      <alignment horizontal="center" vertical="top" wrapText="1"/>
    </xf>
    <xf numFmtId="4" fontId="19" fillId="0" borderId="2"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7"/>
  <sheetViews>
    <sheetView tabSelected="1" topLeftCell="A70" zoomScale="78" zoomScaleNormal="78" workbookViewId="0">
      <selection activeCell="B73" sqref="B73:B74"/>
    </sheetView>
  </sheetViews>
  <sheetFormatPr defaultRowHeight="15.75" x14ac:dyDescent="0.25"/>
  <cols>
    <col min="1" max="1" width="9.375" customWidth="1"/>
    <col min="2" max="2" width="67" style="1" customWidth="1"/>
    <col min="3" max="3" width="0.25" style="1" customWidth="1"/>
    <col min="4" max="4" width="17.25" customWidth="1"/>
    <col min="5" max="5" width="43.125" customWidth="1"/>
    <col min="6" max="6" width="54.125" customWidth="1"/>
    <col min="7" max="7" width="94.75" customWidth="1"/>
  </cols>
  <sheetData>
    <row r="1" spans="1:7" ht="15.6" hidden="1" customHeight="1" x14ac:dyDescent="0.25">
      <c r="B1" s="2"/>
    </row>
    <row r="2" spans="1:7" ht="15.75" hidden="1" customHeight="1" x14ac:dyDescent="0.25">
      <c r="B2" s="2"/>
      <c r="C2" s="110"/>
    </row>
    <row r="3" spans="1:7" ht="2.4500000000000002" hidden="1" customHeight="1" x14ac:dyDescent="0.25">
      <c r="B3" s="2"/>
      <c r="C3" s="110"/>
    </row>
    <row r="4" spans="1:7" ht="26.25" customHeight="1" x14ac:dyDescent="0.25">
      <c r="B4" s="2"/>
      <c r="C4" s="111"/>
      <c r="D4" s="111"/>
    </row>
    <row r="5" spans="1:7" ht="37.5" customHeight="1" x14ac:dyDescent="0.25">
      <c r="A5" s="112" t="s">
        <v>184</v>
      </c>
      <c r="B5" s="112"/>
      <c r="C5" s="112"/>
      <c r="D5" s="112"/>
      <c r="E5" s="112"/>
      <c r="F5" s="112"/>
    </row>
    <row r="6" spans="1:7" ht="7.15" customHeight="1" x14ac:dyDescent="0.25">
      <c r="A6" s="5"/>
      <c r="B6" s="6"/>
      <c r="C6" s="7"/>
      <c r="D6" s="8"/>
      <c r="E6" s="9"/>
      <c r="F6" s="9"/>
    </row>
    <row r="7" spans="1:7" ht="50.25" customHeight="1" x14ac:dyDescent="0.25">
      <c r="A7" s="90" t="s">
        <v>0</v>
      </c>
      <c r="B7" s="90" t="s">
        <v>1</v>
      </c>
      <c r="C7" s="90" t="s">
        <v>2</v>
      </c>
      <c r="D7" s="90" t="s">
        <v>3</v>
      </c>
      <c r="E7" s="90" t="s">
        <v>4</v>
      </c>
      <c r="F7" s="90" t="s">
        <v>162</v>
      </c>
    </row>
    <row r="8" spans="1:7" ht="7.5" customHeight="1" x14ac:dyDescent="0.25">
      <c r="A8" s="91"/>
      <c r="B8" s="91"/>
      <c r="C8" s="91"/>
      <c r="D8" s="91"/>
      <c r="E8" s="91"/>
      <c r="F8" s="91"/>
    </row>
    <row r="9" spans="1:7" ht="18" x14ac:dyDescent="0.25">
      <c r="A9" s="10">
        <v>1</v>
      </c>
      <c r="B9" s="10">
        <v>2</v>
      </c>
      <c r="C9" s="11">
        <v>4</v>
      </c>
      <c r="D9" s="12">
        <v>3</v>
      </c>
      <c r="E9" s="13">
        <v>4</v>
      </c>
      <c r="F9" s="13">
        <v>5</v>
      </c>
    </row>
    <row r="10" spans="1:7" ht="48.75" customHeight="1" x14ac:dyDescent="0.25">
      <c r="A10" s="72">
        <v>1</v>
      </c>
      <c r="B10" s="85" t="s">
        <v>5</v>
      </c>
      <c r="C10" s="109">
        <v>27194038.079999998</v>
      </c>
      <c r="D10" s="119" t="s">
        <v>13</v>
      </c>
      <c r="E10" s="74" t="s">
        <v>185</v>
      </c>
      <c r="F10" s="74"/>
      <c r="G10" s="3"/>
    </row>
    <row r="11" spans="1:7" ht="43.5" customHeight="1" x14ac:dyDescent="0.25">
      <c r="A11" s="73"/>
      <c r="B11" s="85"/>
      <c r="C11" s="109"/>
      <c r="D11" s="120"/>
      <c r="E11" s="14" t="s">
        <v>26</v>
      </c>
      <c r="F11" s="15" t="s">
        <v>164</v>
      </c>
    </row>
    <row r="12" spans="1:7" ht="42" customHeight="1" x14ac:dyDescent="0.25">
      <c r="A12" s="16">
        <v>2</v>
      </c>
      <c r="B12" s="17" t="s">
        <v>105</v>
      </c>
      <c r="C12" s="18"/>
      <c r="D12" s="16" t="s">
        <v>8</v>
      </c>
      <c r="E12" s="16" t="s">
        <v>9</v>
      </c>
      <c r="F12" s="19" t="s">
        <v>127</v>
      </c>
    </row>
    <row r="13" spans="1:7" ht="60" customHeight="1" x14ac:dyDescent="0.25">
      <c r="A13" s="16">
        <v>3</v>
      </c>
      <c r="B13" s="17" t="s">
        <v>106</v>
      </c>
      <c r="C13" s="18"/>
      <c r="D13" s="16" t="s">
        <v>13</v>
      </c>
      <c r="E13" s="16" t="s">
        <v>9</v>
      </c>
      <c r="F13" s="19" t="s">
        <v>163</v>
      </c>
    </row>
    <row r="14" spans="1:7" ht="57.75" customHeight="1" x14ac:dyDescent="0.25">
      <c r="A14" s="16">
        <v>4</v>
      </c>
      <c r="B14" s="17" t="s">
        <v>10</v>
      </c>
      <c r="C14" s="18"/>
      <c r="D14" s="16" t="s">
        <v>8</v>
      </c>
      <c r="E14" s="19" t="s">
        <v>7</v>
      </c>
      <c r="F14" s="19" t="s">
        <v>128</v>
      </c>
    </row>
    <row r="15" spans="1:7" ht="51" customHeight="1" x14ac:dyDescent="0.25">
      <c r="A15" s="16">
        <v>5</v>
      </c>
      <c r="B15" s="17" t="s">
        <v>11</v>
      </c>
      <c r="C15" s="18"/>
      <c r="D15" s="18" t="s">
        <v>6</v>
      </c>
      <c r="E15" s="19" t="s">
        <v>35</v>
      </c>
      <c r="F15" s="19" t="s">
        <v>35</v>
      </c>
    </row>
    <row r="16" spans="1:7" ht="131.25" customHeight="1" x14ac:dyDescent="0.25">
      <c r="A16" s="72">
        <v>6</v>
      </c>
      <c r="B16" s="63" t="s">
        <v>12</v>
      </c>
      <c r="C16" s="115">
        <v>592133.1</v>
      </c>
      <c r="D16" s="106" t="s">
        <v>29</v>
      </c>
      <c r="E16" s="113" t="s">
        <v>186</v>
      </c>
      <c r="F16" s="114"/>
      <c r="G16" s="1"/>
    </row>
    <row r="17" spans="1:6" ht="33" customHeight="1" x14ac:dyDescent="0.25">
      <c r="A17" s="73"/>
      <c r="B17" s="108"/>
      <c r="C17" s="116"/>
      <c r="D17" s="107"/>
      <c r="E17" s="19" t="s">
        <v>181</v>
      </c>
      <c r="F17" s="60" t="s">
        <v>183</v>
      </c>
    </row>
    <row r="18" spans="1:6" ht="60.75" customHeight="1" x14ac:dyDescent="0.25">
      <c r="A18" s="20">
        <v>7</v>
      </c>
      <c r="B18" s="17" t="s">
        <v>14</v>
      </c>
      <c r="C18" s="21">
        <v>154841.5</v>
      </c>
      <c r="D18" s="16" t="s">
        <v>15</v>
      </c>
      <c r="E18" s="19" t="s">
        <v>179</v>
      </c>
      <c r="F18" s="19" t="s">
        <v>182</v>
      </c>
    </row>
    <row r="19" spans="1:6" ht="63" customHeight="1" x14ac:dyDescent="0.25">
      <c r="A19" s="20">
        <v>8</v>
      </c>
      <c r="B19" s="17" t="s">
        <v>17</v>
      </c>
      <c r="C19" s="21">
        <v>380769572.69</v>
      </c>
      <c r="D19" s="106" t="s">
        <v>29</v>
      </c>
      <c r="E19" s="19" t="s">
        <v>16</v>
      </c>
      <c r="F19" s="19" t="s">
        <v>18</v>
      </c>
    </row>
    <row r="20" spans="1:6" ht="70.5" customHeight="1" x14ac:dyDescent="0.25">
      <c r="A20" s="20">
        <v>9</v>
      </c>
      <c r="B20" s="17" t="s">
        <v>19</v>
      </c>
      <c r="C20" s="21">
        <v>16576158.130000001</v>
      </c>
      <c r="D20" s="107"/>
      <c r="E20" s="19" t="s">
        <v>20</v>
      </c>
      <c r="F20" s="19" t="s">
        <v>21</v>
      </c>
    </row>
    <row r="21" spans="1:6" ht="64.5" customHeight="1" x14ac:dyDescent="0.25">
      <c r="A21" s="20">
        <v>10</v>
      </c>
      <c r="B21" s="17" t="s">
        <v>22</v>
      </c>
      <c r="C21" s="21">
        <f>12557410+51270</f>
        <v>12608680</v>
      </c>
      <c r="D21" s="16" t="s">
        <v>15</v>
      </c>
      <c r="E21" s="19" t="s">
        <v>180</v>
      </c>
      <c r="F21" s="19" t="s">
        <v>21</v>
      </c>
    </row>
    <row r="22" spans="1:6" ht="74.25" customHeight="1" x14ac:dyDescent="0.25">
      <c r="A22" s="20">
        <v>11</v>
      </c>
      <c r="B22" s="17" t="s">
        <v>23</v>
      </c>
      <c r="C22" s="21">
        <v>11227367.609999999</v>
      </c>
      <c r="D22" s="16" t="s">
        <v>24</v>
      </c>
      <c r="E22" s="19" t="s">
        <v>99</v>
      </c>
      <c r="F22" s="19" t="s">
        <v>21</v>
      </c>
    </row>
    <row r="23" spans="1:6" ht="73.5" customHeight="1" x14ac:dyDescent="0.25">
      <c r="A23" s="20">
        <v>12</v>
      </c>
      <c r="B23" s="17" t="s">
        <v>25</v>
      </c>
      <c r="C23" s="21">
        <v>9574958.6699999999</v>
      </c>
      <c r="D23" s="16" t="s">
        <v>8</v>
      </c>
      <c r="E23" s="15" t="s">
        <v>26</v>
      </c>
      <c r="F23" s="15" t="s">
        <v>27</v>
      </c>
    </row>
    <row r="24" spans="1:6" ht="44.25" customHeight="1" x14ac:dyDescent="0.25">
      <c r="A24" s="86">
        <v>13</v>
      </c>
      <c r="B24" s="63" t="s">
        <v>28</v>
      </c>
      <c r="C24" s="117">
        <f>C27+C28+C29</f>
        <v>115729787.67</v>
      </c>
      <c r="D24" s="106" t="s">
        <v>29</v>
      </c>
      <c r="E24" s="97" t="s">
        <v>141</v>
      </c>
      <c r="F24" s="98"/>
    </row>
    <row r="25" spans="1:6" ht="33" customHeight="1" x14ac:dyDescent="0.25">
      <c r="A25" s="86"/>
      <c r="B25" s="64"/>
      <c r="C25" s="118"/>
      <c r="D25" s="107"/>
      <c r="E25" s="16" t="s">
        <v>26</v>
      </c>
      <c r="F25" s="16" t="s">
        <v>140</v>
      </c>
    </row>
    <row r="26" spans="1:6" ht="72" hidden="1" customHeight="1" x14ac:dyDescent="0.25">
      <c r="A26" s="86"/>
      <c r="B26" s="17"/>
      <c r="C26" s="22"/>
      <c r="D26" s="18" t="s">
        <v>29</v>
      </c>
      <c r="E26" s="23"/>
      <c r="F26" s="19"/>
    </row>
    <row r="27" spans="1:6" ht="59.25" customHeight="1" x14ac:dyDescent="0.25">
      <c r="A27" s="20">
        <v>14</v>
      </c>
      <c r="B27" s="17" t="s">
        <v>30</v>
      </c>
      <c r="C27" s="24">
        <v>105752303.59999999</v>
      </c>
      <c r="D27" s="16" t="s">
        <v>29</v>
      </c>
      <c r="E27" s="19" t="s">
        <v>26</v>
      </c>
      <c r="F27" s="19" t="s">
        <v>27</v>
      </c>
    </row>
    <row r="28" spans="1:6" ht="50.25" customHeight="1" x14ac:dyDescent="0.25">
      <c r="A28" s="20">
        <v>15</v>
      </c>
      <c r="B28" s="17" t="s">
        <v>31</v>
      </c>
      <c r="C28" s="21">
        <v>9476283.1500000004</v>
      </c>
      <c r="D28" s="16" t="s">
        <v>15</v>
      </c>
      <c r="E28" s="16" t="s">
        <v>99</v>
      </c>
      <c r="F28" s="19" t="s">
        <v>138</v>
      </c>
    </row>
    <row r="29" spans="1:6" ht="59.25" customHeight="1" x14ac:dyDescent="0.25">
      <c r="A29" s="20">
        <v>16</v>
      </c>
      <c r="B29" s="17" t="s">
        <v>32</v>
      </c>
      <c r="C29" s="24">
        <v>501200.92</v>
      </c>
      <c r="D29" s="25" t="s">
        <v>6</v>
      </c>
      <c r="E29" s="19" t="s">
        <v>26</v>
      </c>
      <c r="F29" s="19" t="s">
        <v>37</v>
      </c>
    </row>
    <row r="30" spans="1:6" ht="57" customHeight="1" x14ac:dyDescent="0.25">
      <c r="A30" s="20">
        <v>17</v>
      </c>
      <c r="B30" s="17" t="s">
        <v>83</v>
      </c>
      <c r="C30" s="26"/>
      <c r="D30" s="25" t="s">
        <v>6</v>
      </c>
      <c r="E30" s="19" t="s">
        <v>9</v>
      </c>
      <c r="F30" s="19" t="s">
        <v>37</v>
      </c>
    </row>
    <row r="31" spans="1:6" ht="48" customHeight="1" x14ac:dyDescent="0.25">
      <c r="A31" s="20" t="s">
        <v>129</v>
      </c>
      <c r="B31" s="17" t="s">
        <v>130</v>
      </c>
      <c r="C31" s="26"/>
      <c r="D31" s="57" t="s">
        <v>6</v>
      </c>
      <c r="E31" s="19" t="s">
        <v>178</v>
      </c>
      <c r="F31" s="19" t="s">
        <v>37</v>
      </c>
    </row>
    <row r="32" spans="1:6" ht="38.25" customHeight="1" x14ac:dyDescent="0.25">
      <c r="A32" s="86">
        <v>18</v>
      </c>
      <c r="B32" s="87" t="s">
        <v>33</v>
      </c>
      <c r="C32" s="92">
        <v>422349</v>
      </c>
      <c r="D32" s="72" t="s">
        <v>34</v>
      </c>
      <c r="E32" s="88" t="s">
        <v>137</v>
      </c>
      <c r="F32" s="89"/>
    </row>
    <row r="33" spans="1:8" ht="39" customHeight="1" x14ac:dyDescent="0.25">
      <c r="A33" s="86"/>
      <c r="B33" s="87"/>
      <c r="C33" s="93"/>
      <c r="D33" s="73"/>
      <c r="E33" s="19" t="s">
        <v>9</v>
      </c>
      <c r="F33" s="19" t="s">
        <v>136</v>
      </c>
    </row>
    <row r="34" spans="1:8" ht="39.75" customHeight="1" x14ac:dyDescent="0.25">
      <c r="A34" s="86">
        <v>19</v>
      </c>
      <c r="B34" s="87" t="s">
        <v>84</v>
      </c>
      <c r="C34" s="94" t="e">
        <f>#REF!+#REF!+#REF!+#REF!+#REF!</f>
        <v>#REF!</v>
      </c>
      <c r="D34" s="72" t="s">
        <v>8</v>
      </c>
      <c r="E34" s="121" t="s">
        <v>135</v>
      </c>
      <c r="F34" s="121"/>
      <c r="G34" s="69"/>
      <c r="H34" s="69"/>
    </row>
    <row r="35" spans="1:8" ht="42" customHeight="1" x14ac:dyDescent="0.25">
      <c r="A35" s="86"/>
      <c r="B35" s="87"/>
      <c r="C35" s="94"/>
      <c r="D35" s="73"/>
      <c r="E35" s="19" t="s">
        <v>134</v>
      </c>
      <c r="F35" s="19" t="s">
        <v>35</v>
      </c>
    </row>
    <row r="36" spans="1:8" ht="116.25" customHeight="1" x14ac:dyDescent="0.25">
      <c r="A36" s="86">
        <v>20</v>
      </c>
      <c r="B36" s="85" t="s">
        <v>85</v>
      </c>
      <c r="C36" s="122" t="e">
        <f>#REF!+#REF!+#REF!</f>
        <v>#REF!</v>
      </c>
      <c r="D36" s="121" t="s">
        <v>8</v>
      </c>
      <c r="E36" s="66" t="s">
        <v>165</v>
      </c>
      <c r="F36" s="105"/>
    </row>
    <row r="37" spans="1:8" ht="38.25" customHeight="1" x14ac:dyDescent="0.25">
      <c r="A37" s="86"/>
      <c r="B37" s="85"/>
      <c r="C37" s="122"/>
      <c r="D37" s="121"/>
      <c r="E37" s="19" t="s">
        <v>9</v>
      </c>
      <c r="F37" s="19" t="s">
        <v>153</v>
      </c>
    </row>
    <row r="38" spans="1:8" ht="66.75" customHeight="1" x14ac:dyDescent="0.25">
      <c r="A38" s="125">
        <v>21</v>
      </c>
      <c r="B38" s="63" t="s">
        <v>39</v>
      </c>
      <c r="C38" s="28">
        <f>SUM(C40:C46)</f>
        <v>5277435.93</v>
      </c>
      <c r="D38" s="72" t="s">
        <v>40</v>
      </c>
      <c r="E38" s="103" t="s">
        <v>150</v>
      </c>
      <c r="F38" s="104"/>
      <c r="G38" s="4"/>
    </row>
    <row r="39" spans="1:8" ht="33.75" customHeight="1" x14ac:dyDescent="0.25">
      <c r="A39" s="126"/>
      <c r="B39" s="64"/>
      <c r="C39" s="29"/>
      <c r="D39" s="73"/>
      <c r="E39" s="16" t="s">
        <v>145</v>
      </c>
      <c r="F39" s="32" t="s">
        <v>149</v>
      </c>
    </row>
    <row r="40" spans="1:8" ht="72" x14ac:dyDescent="0.25">
      <c r="A40" s="20">
        <v>22</v>
      </c>
      <c r="B40" s="17" t="s">
        <v>41</v>
      </c>
      <c r="C40" s="24">
        <v>297004.53000000003</v>
      </c>
      <c r="D40" s="30" t="s">
        <v>24</v>
      </c>
      <c r="E40" s="31" t="s">
        <v>108</v>
      </c>
      <c r="F40" s="31" t="s">
        <v>148</v>
      </c>
    </row>
    <row r="41" spans="1:8" ht="36" x14ac:dyDescent="0.25">
      <c r="A41" s="20">
        <v>23</v>
      </c>
      <c r="B41" s="17" t="s">
        <v>42</v>
      </c>
      <c r="C41" s="24">
        <v>805712.69</v>
      </c>
      <c r="D41" s="27" t="s">
        <v>6</v>
      </c>
      <c r="E41" s="19" t="s">
        <v>144</v>
      </c>
      <c r="F41" s="32" t="s">
        <v>46</v>
      </c>
    </row>
    <row r="42" spans="1:8" ht="36" x14ac:dyDescent="0.25">
      <c r="A42" s="20">
        <v>24</v>
      </c>
      <c r="B42" s="17" t="s">
        <v>43</v>
      </c>
      <c r="C42" s="24">
        <v>159393</v>
      </c>
      <c r="D42" s="27" t="s">
        <v>6</v>
      </c>
      <c r="E42" s="19" t="s">
        <v>117</v>
      </c>
      <c r="F42" s="19" t="s">
        <v>147</v>
      </c>
    </row>
    <row r="43" spans="1:8" ht="72" x14ac:dyDescent="0.25">
      <c r="A43" s="20">
        <v>25</v>
      </c>
      <c r="B43" s="17" t="s">
        <v>45</v>
      </c>
      <c r="C43" s="24">
        <v>100000</v>
      </c>
      <c r="D43" s="27" t="s">
        <v>6</v>
      </c>
      <c r="E43" s="19" t="s">
        <v>139</v>
      </c>
      <c r="F43" s="32" t="s">
        <v>146</v>
      </c>
    </row>
    <row r="44" spans="1:8" ht="36" x14ac:dyDescent="0.25">
      <c r="A44" s="20">
        <v>26</v>
      </c>
      <c r="B44" s="33" t="s">
        <v>47</v>
      </c>
      <c r="C44" s="21">
        <v>119000</v>
      </c>
      <c r="D44" s="27" t="s">
        <v>6</v>
      </c>
      <c r="E44" s="19" t="s">
        <v>44</v>
      </c>
      <c r="F44" s="32" t="s">
        <v>46</v>
      </c>
    </row>
    <row r="45" spans="1:8" ht="36" x14ac:dyDescent="0.25">
      <c r="A45" s="20">
        <v>28</v>
      </c>
      <c r="B45" s="33" t="s">
        <v>48</v>
      </c>
      <c r="C45" s="21">
        <v>2334525.71</v>
      </c>
      <c r="D45" s="27" t="s">
        <v>6</v>
      </c>
      <c r="E45" s="19" t="s">
        <v>144</v>
      </c>
      <c r="F45" s="32" t="s">
        <v>46</v>
      </c>
    </row>
    <row r="46" spans="1:8" ht="61.5" customHeight="1" x14ac:dyDescent="0.25">
      <c r="A46" s="20">
        <v>29</v>
      </c>
      <c r="B46" s="33" t="s">
        <v>49</v>
      </c>
      <c r="C46" s="24">
        <v>1461800</v>
      </c>
      <c r="D46" s="25" t="s">
        <v>50</v>
      </c>
      <c r="E46" s="19" t="s">
        <v>9</v>
      </c>
      <c r="F46" s="32" t="s">
        <v>46</v>
      </c>
    </row>
    <row r="47" spans="1:8" ht="163.5" customHeight="1" x14ac:dyDescent="0.25">
      <c r="A47" s="86">
        <v>30</v>
      </c>
      <c r="B47" s="85" t="s">
        <v>51</v>
      </c>
      <c r="C47" s="123">
        <f>C49+C50+C51+C52+C53+C54</f>
        <v>50911401.600000001</v>
      </c>
      <c r="D47" s="72" t="s">
        <v>52</v>
      </c>
      <c r="E47" s="101" t="s">
        <v>166</v>
      </c>
      <c r="F47" s="102"/>
    </row>
    <row r="48" spans="1:8" ht="37.5" customHeight="1" x14ac:dyDescent="0.25">
      <c r="A48" s="86"/>
      <c r="B48" s="85"/>
      <c r="C48" s="124"/>
      <c r="D48" s="73"/>
      <c r="E48" s="34" t="s">
        <v>99</v>
      </c>
      <c r="F48" s="19" t="s">
        <v>142</v>
      </c>
    </row>
    <row r="49" spans="1:6" ht="61.5" customHeight="1" x14ac:dyDescent="0.25">
      <c r="A49" s="20">
        <v>31</v>
      </c>
      <c r="B49" s="17" t="s">
        <v>53</v>
      </c>
      <c r="C49" s="24">
        <v>25142785.5</v>
      </c>
      <c r="D49" s="16" t="s">
        <v>6</v>
      </c>
      <c r="E49" s="34" t="s">
        <v>99</v>
      </c>
      <c r="F49" s="32" t="s">
        <v>54</v>
      </c>
    </row>
    <row r="50" spans="1:6" ht="54" x14ac:dyDescent="0.25">
      <c r="A50" s="20">
        <v>32</v>
      </c>
      <c r="B50" s="17" t="s">
        <v>55</v>
      </c>
      <c r="C50" s="24">
        <v>1259227.6399999999</v>
      </c>
      <c r="D50" s="16" t="s">
        <v>24</v>
      </c>
      <c r="E50" s="34" t="s">
        <v>56</v>
      </c>
      <c r="F50" s="32" t="s">
        <v>54</v>
      </c>
    </row>
    <row r="51" spans="1:6" ht="55.5" customHeight="1" x14ac:dyDescent="0.25">
      <c r="A51" s="20">
        <v>33</v>
      </c>
      <c r="B51" s="17" t="s">
        <v>57</v>
      </c>
      <c r="C51" s="24">
        <f>12500-12500+12500</f>
        <v>12500</v>
      </c>
      <c r="D51" s="30"/>
      <c r="E51" s="34" t="s">
        <v>58</v>
      </c>
      <c r="F51" s="32" t="s">
        <v>54</v>
      </c>
    </row>
    <row r="52" spans="1:6" ht="73.5" customHeight="1" x14ac:dyDescent="0.25">
      <c r="A52" s="20">
        <v>34</v>
      </c>
      <c r="B52" s="17" t="s">
        <v>59</v>
      </c>
      <c r="C52" s="24">
        <v>219000</v>
      </c>
      <c r="D52" s="16" t="s">
        <v>60</v>
      </c>
      <c r="E52" s="34" t="s">
        <v>56</v>
      </c>
      <c r="F52" s="32" t="s">
        <v>54</v>
      </c>
    </row>
    <row r="53" spans="1:6" ht="50.25" customHeight="1" x14ac:dyDescent="0.25">
      <c r="A53" s="20">
        <v>35</v>
      </c>
      <c r="B53" s="17" t="s">
        <v>61</v>
      </c>
      <c r="C53" s="21">
        <f>87000-87000</f>
        <v>0</v>
      </c>
      <c r="D53" s="16" t="s">
        <v>6</v>
      </c>
      <c r="E53" s="34" t="s">
        <v>56</v>
      </c>
      <c r="F53" s="19" t="s">
        <v>160</v>
      </c>
    </row>
    <row r="54" spans="1:6" ht="62.25" customHeight="1" x14ac:dyDescent="0.25">
      <c r="A54" s="20">
        <v>36</v>
      </c>
      <c r="B54" s="17" t="s">
        <v>62</v>
      </c>
      <c r="C54" s="24">
        <v>24277888.460000001</v>
      </c>
      <c r="D54" s="30" t="s">
        <v>159</v>
      </c>
      <c r="E54" s="34" t="s">
        <v>16</v>
      </c>
      <c r="F54" s="19" t="s">
        <v>63</v>
      </c>
    </row>
    <row r="55" spans="1:6" ht="260.25" customHeight="1" x14ac:dyDescent="0.25">
      <c r="A55" s="86">
        <v>37</v>
      </c>
      <c r="B55" s="83" t="s">
        <v>64</v>
      </c>
      <c r="C55" s="129">
        <f>C57+C58+C59+C60+C61+C62+C63+C64</f>
        <v>200733588.26000002</v>
      </c>
      <c r="D55" s="95" t="s">
        <v>65</v>
      </c>
      <c r="E55" s="99" t="s">
        <v>161</v>
      </c>
      <c r="F55" s="100"/>
    </row>
    <row r="56" spans="1:6" ht="42.75" customHeight="1" x14ac:dyDescent="0.25">
      <c r="A56" s="86"/>
      <c r="B56" s="84"/>
      <c r="C56" s="130"/>
      <c r="D56" s="96"/>
      <c r="E56" s="35" t="s">
        <v>118</v>
      </c>
      <c r="F56" s="36" t="s">
        <v>187</v>
      </c>
    </row>
    <row r="57" spans="1:6" ht="43.5" customHeight="1" x14ac:dyDescent="0.25">
      <c r="A57" s="20">
        <v>38</v>
      </c>
      <c r="B57" s="33" t="s">
        <v>66</v>
      </c>
      <c r="C57" s="37">
        <v>70807038.099999994</v>
      </c>
      <c r="D57" s="36" t="s">
        <v>6</v>
      </c>
      <c r="E57" s="35" t="s">
        <v>115</v>
      </c>
      <c r="F57" s="36" t="s">
        <v>119</v>
      </c>
    </row>
    <row r="58" spans="1:6" ht="42" customHeight="1" x14ac:dyDescent="0.25">
      <c r="A58" s="20">
        <v>39</v>
      </c>
      <c r="B58" s="33" t="s">
        <v>67</v>
      </c>
      <c r="C58" s="37">
        <v>389415.38</v>
      </c>
      <c r="D58" s="38" t="s">
        <v>6</v>
      </c>
      <c r="E58" s="35" t="s">
        <v>44</v>
      </c>
      <c r="F58" s="35" t="s">
        <v>120</v>
      </c>
    </row>
    <row r="59" spans="1:6" ht="49.5" customHeight="1" x14ac:dyDescent="0.25">
      <c r="A59" s="20">
        <v>40</v>
      </c>
      <c r="B59" s="33" t="s">
        <v>68</v>
      </c>
      <c r="C59" s="37">
        <v>17397803.300000001</v>
      </c>
      <c r="D59" s="36" t="s">
        <v>69</v>
      </c>
      <c r="E59" s="35" t="s">
        <v>97</v>
      </c>
      <c r="F59" s="35" t="s">
        <v>101</v>
      </c>
    </row>
    <row r="60" spans="1:6" ht="42.75" customHeight="1" x14ac:dyDescent="0.25">
      <c r="A60" s="20">
        <v>41</v>
      </c>
      <c r="B60" s="33" t="s">
        <v>70</v>
      </c>
      <c r="C60" s="37">
        <v>10090037.560000001</v>
      </c>
      <c r="D60" s="36" t="s">
        <v>69</v>
      </c>
      <c r="E60" s="35" t="s">
        <v>98</v>
      </c>
      <c r="F60" s="35" t="s">
        <v>121</v>
      </c>
    </row>
    <row r="61" spans="1:6" ht="55.5" customHeight="1" x14ac:dyDescent="0.25">
      <c r="A61" s="20">
        <v>42</v>
      </c>
      <c r="B61" s="33" t="s">
        <v>71</v>
      </c>
      <c r="C61" s="37">
        <v>11483090.25</v>
      </c>
      <c r="D61" s="36" t="s">
        <v>6</v>
      </c>
      <c r="E61" s="35" t="s">
        <v>116</v>
      </c>
      <c r="F61" s="35" t="s">
        <v>122</v>
      </c>
    </row>
    <row r="62" spans="1:6" ht="78.75" customHeight="1" x14ac:dyDescent="0.25">
      <c r="A62" s="20">
        <v>43</v>
      </c>
      <c r="B62" s="33" t="s">
        <v>72</v>
      </c>
      <c r="C62" s="37">
        <v>82246852.090000004</v>
      </c>
      <c r="D62" s="36" t="s">
        <v>73</v>
      </c>
      <c r="E62" s="35" t="s">
        <v>26</v>
      </c>
      <c r="F62" s="35" t="s">
        <v>101</v>
      </c>
    </row>
    <row r="63" spans="1:6" ht="40.5" customHeight="1" x14ac:dyDescent="0.25">
      <c r="A63" s="20">
        <v>44</v>
      </c>
      <c r="B63" s="33" t="s">
        <v>74</v>
      </c>
      <c r="C63" s="39">
        <v>344326</v>
      </c>
      <c r="D63" s="36" t="s">
        <v>6</v>
      </c>
      <c r="E63" s="35" t="s">
        <v>117</v>
      </c>
      <c r="F63" s="35" t="s">
        <v>35</v>
      </c>
    </row>
    <row r="64" spans="1:6" ht="75.75" customHeight="1" x14ac:dyDescent="0.25">
      <c r="A64" s="20">
        <v>45</v>
      </c>
      <c r="B64" s="33" t="s">
        <v>75</v>
      </c>
      <c r="C64" s="37">
        <v>7975025.5800000001</v>
      </c>
      <c r="D64" s="36" t="s">
        <v>15</v>
      </c>
      <c r="E64" s="35" t="s">
        <v>99</v>
      </c>
      <c r="F64" s="35" t="s">
        <v>35</v>
      </c>
    </row>
    <row r="65" spans="1:8" ht="38.25" customHeight="1" x14ac:dyDescent="0.25">
      <c r="A65" s="20" t="s">
        <v>100</v>
      </c>
      <c r="B65" s="40" t="s">
        <v>107</v>
      </c>
      <c r="C65" s="41"/>
      <c r="D65" s="36" t="s">
        <v>6</v>
      </c>
      <c r="E65" s="35" t="s">
        <v>117</v>
      </c>
      <c r="F65" s="42" t="s">
        <v>123</v>
      </c>
    </row>
    <row r="66" spans="1:8" ht="50.25" customHeight="1" x14ac:dyDescent="0.25">
      <c r="A66" s="86">
        <v>46</v>
      </c>
      <c r="B66" s="63" t="s">
        <v>104</v>
      </c>
      <c r="C66" s="127">
        <f>C69+C72</f>
        <v>6297612.1800000006</v>
      </c>
      <c r="D66" s="79" t="s">
        <v>6</v>
      </c>
      <c r="E66" s="81" t="s">
        <v>175</v>
      </c>
      <c r="F66" s="82"/>
    </row>
    <row r="67" spans="1:8" ht="33.75" customHeight="1" x14ac:dyDescent="0.25">
      <c r="A67" s="86"/>
      <c r="B67" s="64"/>
      <c r="C67" s="128"/>
      <c r="D67" s="80"/>
      <c r="E67" s="19" t="s">
        <v>156</v>
      </c>
      <c r="F67" s="19" t="s">
        <v>158</v>
      </c>
    </row>
    <row r="68" spans="1:8" ht="45" customHeight="1" x14ac:dyDescent="0.25">
      <c r="A68" s="20">
        <v>47</v>
      </c>
      <c r="B68" s="17" t="s">
        <v>86</v>
      </c>
      <c r="C68" s="43">
        <v>0</v>
      </c>
      <c r="D68" s="25" t="s">
        <v>6</v>
      </c>
      <c r="E68" s="44" t="s">
        <v>174</v>
      </c>
      <c r="F68" s="19" t="s">
        <v>157</v>
      </c>
    </row>
    <row r="69" spans="1:8" ht="39" customHeight="1" x14ac:dyDescent="0.25">
      <c r="A69" s="20">
        <v>48</v>
      </c>
      <c r="B69" s="17" t="s">
        <v>87</v>
      </c>
      <c r="C69" s="24">
        <v>44050.28</v>
      </c>
      <c r="D69" s="25" t="s">
        <v>6</v>
      </c>
      <c r="E69" s="44" t="s">
        <v>174</v>
      </c>
      <c r="F69" s="19" t="s">
        <v>91</v>
      </c>
    </row>
    <row r="70" spans="1:8" ht="42.75" customHeight="1" x14ac:dyDescent="0.25">
      <c r="A70" s="20">
        <v>49</v>
      </c>
      <c r="B70" s="17" t="s">
        <v>88</v>
      </c>
      <c r="C70" s="24"/>
      <c r="D70" s="25" t="s">
        <v>6</v>
      </c>
      <c r="E70" s="19" t="s">
        <v>155</v>
      </c>
      <c r="F70" s="19" t="s">
        <v>90</v>
      </c>
    </row>
    <row r="71" spans="1:8" ht="53.25" customHeight="1" x14ac:dyDescent="0.25">
      <c r="A71" s="20">
        <v>50</v>
      </c>
      <c r="B71" s="17" t="s">
        <v>92</v>
      </c>
      <c r="C71" s="24"/>
      <c r="D71" s="25" t="s">
        <v>6</v>
      </c>
      <c r="E71" s="44" t="s">
        <v>174</v>
      </c>
      <c r="F71" s="19" t="s">
        <v>168</v>
      </c>
    </row>
    <row r="72" spans="1:8" ht="72" customHeight="1" x14ac:dyDescent="0.25">
      <c r="A72" s="20">
        <v>51</v>
      </c>
      <c r="B72" s="17" t="s">
        <v>89</v>
      </c>
      <c r="C72" s="24">
        <v>6253561.9000000004</v>
      </c>
      <c r="D72" s="25" t="s">
        <v>6</v>
      </c>
      <c r="E72" s="19" t="s">
        <v>154</v>
      </c>
      <c r="F72" s="19" t="s">
        <v>90</v>
      </c>
    </row>
    <row r="73" spans="1:8" ht="61.5" customHeight="1" x14ac:dyDescent="0.25">
      <c r="A73" s="86">
        <v>52</v>
      </c>
      <c r="B73" s="63" t="s">
        <v>189</v>
      </c>
      <c r="C73" s="75">
        <f>C74+C75</f>
        <v>12961597.359999999</v>
      </c>
      <c r="D73" s="72" t="s">
        <v>29</v>
      </c>
      <c r="E73" s="77" t="s">
        <v>173</v>
      </c>
      <c r="F73" s="78"/>
    </row>
    <row r="74" spans="1:8" ht="36" customHeight="1" x14ac:dyDescent="0.25">
      <c r="A74" s="86"/>
      <c r="B74" s="64"/>
      <c r="C74" s="76"/>
      <c r="D74" s="73"/>
      <c r="E74" s="19" t="s">
        <v>125</v>
      </c>
      <c r="F74" s="19" t="s">
        <v>126</v>
      </c>
    </row>
    <row r="75" spans="1:8" ht="58.5" customHeight="1" x14ac:dyDescent="0.25">
      <c r="A75" s="20">
        <v>53</v>
      </c>
      <c r="B75" s="17" t="s">
        <v>102</v>
      </c>
      <c r="C75" s="24">
        <v>12961597.359999999</v>
      </c>
      <c r="D75" s="30" t="s">
        <v>29</v>
      </c>
      <c r="E75" s="31" t="s">
        <v>124</v>
      </c>
      <c r="F75" s="25" t="s">
        <v>82</v>
      </c>
    </row>
    <row r="76" spans="1:8" ht="116.25" customHeight="1" x14ac:dyDescent="0.25">
      <c r="A76" s="20">
        <v>54</v>
      </c>
      <c r="B76" s="17" t="s">
        <v>103</v>
      </c>
      <c r="C76" s="24">
        <v>6913100</v>
      </c>
      <c r="D76" s="16" t="s">
        <v>29</v>
      </c>
      <c r="E76" s="19" t="s">
        <v>56</v>
      </c>
      <c r="F76" s="25" t="s">
        <v>94</v>
      </c>
    </row>
    <row r="77" spans="1:8" ht="2.25" customHeight="1" x14ac:dyDescent="0.25">
      <c r="A77" s="45"/>
      <c r="B77" s="46" t="s">
        <v>77</v>
      </c>
      <c r="C77" s="47"/>
      <c r="D77" s="48"/>
      <c r="E77" s="48"/>
      <c r="F77" s="47"/>
    </row>
    <row r="78" spans="1:8" ht="56.25" customHeight="1" x14ac:dyDescent="0.25">
      <c r="A78" s="86">
        <v>55</v>
      </c>
      <c r="B78" s="87" t="s">
        <v>93</v>
      </c>
      <c r="C78" s="131">
        <v>422349</v>
      </c>
      <c r="D78" s="95" t="s">
        <v>15</v>
      </c>
      <c r="E78" s="88" t="s">
        <v>188</v>
      </c>
      <c r="F78" s="89"/>
    </row>
    <row r="79" spans="1:8" ht="42.75" customHeight="1" x14ac:dyDescent="0.25">
      <c r="A79" s="86"/>
      <c r="B79" s="87"/>
      <c r="C79" s="132"/>
      <c r="D79" s="96"/>
      <c r="E79" s="35" t="s">
        <v>9</v>
      </c>
      <c r="F79" s="35" t="s">
        <v>35</v>
      </c>
    </row>
    <row r="80" spans="1:8" ht="169.5" customHeight="1" x14ac:dyDescent="0.25">
      <c r="A80" s="86">
        <v>56</v>
      </c>
      <c r="B80" s="70" t="s">
        <v>95</v>
      </c>
      <c r="C80" s="49"/>
      <c r="D80" s="72" t="s">
        <v>6</v>
      </c>
      <c r="E80" s="74" t="s">
        <v>176</v>
      </c>
      <c r="F80" s="74"/>
      <c r="G80" s="69"/>
      <c r="H80" s="69"/>
    </row>
    <row r="81" spans="1:6" ht="30.75" customHeight="1" x14ac:dyDescent="0.25">
      <c r="A81" s="86"/>
      <c r="B81" s="71"/>
      <c r="C81" s="50"/>
      <c r="D81" s="73"/>
      <c r="E81" s="19" t="s">
        <v>76</v>
      </c>
      <c r="F81" s="19" t="s">
        <v>133</v>
      </c>
    </row>
    <row r="82" spans="1:6" ht="59.25" customHeight="1" x14ac:dyDescent="0.25">
      <c r="A82" s="51">
        <v>57</v>
      </c>
      <c r="B82" s="17" t="s">
        <v>78</v>
      </c>
      <c r="C82" s="50"/>
      <c r="D82" s="16" t="s">
        <v>6</v>
      </c>
      <c r="E82" s="19" t="s">
        <v>76</v>
      </c>
      <c r="F82" s="19" t="s">
        <v>167</v>
      </c>
    </row>
    <row r="83" spans="1:6" ht="58.5" customHeight="1" x14ac:dyDescent="0.25">
      <c r="A83" s="51">
        <v>58</v>
      </c>
      <c r="B83" s="17" t="s">
        <v>79</v>
      </c>
      <c r="C83" s="50"/>
      <c r="D83" s="16" t="s">
        <v>6</v>
      </c>
      <c r="E83" s="61" t="s">
        <v>177</v>
      </c>
      <c r="F83" s="19" t="s">
        <v>131</v>
      </c>
    </row>
    <row r="84" spans="1:6" ht="57.75" customHeight="1" x14ac:dyDescent="0.25">
      <c r="A84" s="51">
        <v>58</v>
      </c>
      <c r="B84" s="17" t="s">
        <v>80</v>
      </c>
      <c r="C84" s="50"/>
      <c r="D84" s="16" t="s">
        <v>6</v>
      </c>
      <c r="E84" s="19" t="s">
        <v>76</v>
      </c>
      <c r="F84" s="19" t="s">
        <v>132</v>
      </c>
    </row>
    <row r="85" spans="1:6" ht="64.5" customHeight="1" x14ac:dyDescent="0.25">
      <c r="A85" s="51">
        <v>59</v>
      </c>
      <c r="B85" s="52" t="s">
        <v>81</v>
      </c>
      <c r="C85" s="50"/>
      <c r="D85" s="30" t="s">
        <v>6</v>
      </c>
      <c r="E85" s="31" t="s">
        <v>76</v>
      </c>
      <c r="F85" s="19" t="s">
        <v>167</v>
      </c>
    </row>
    <row r="86" spans="1:6" ht="56.25" customHeight="1" x14ac:dyDescent="0.25">
      <c r="A86" s="68">
        <v>60</v>
      </c>
      <c r="B86" s="85" t="s">
        <v>96</v>
      </c>
      <c r="C86" s="53"/>
      <c r="D86" s="121" t="s">
        <v>29</v>
      </c>
      <c r="E86" s="66" t="s">
        <v>172</v>
      </c>
      <c r="F86" s="67"/>
    </row>
    <row r="87" spans="1:6" ht="35.25" customHeight="1" x14ac:dyDescent="0.25">
      <c r="A87" s="68"/>
      <c r="B87" s="85"/>
      <c r="C87" s="53"/>
      <c r="D87" s="121"/>
      <c r="E87" s="54" t="s">
        <v>26</v>
      </c>
      <c r="F87" s="62" t="s">
        <v>169</v>
      </c>
    </row>
    <row r="88" spans="1:6" ht="36" x14ac:dyDescent="0.25">
      <c r="A88" s="51">
        <v>61</v>
      </c>
      <c r="B88" s="33" t="s">
        <v>109</v>
      </c>
      <c r="C88" s="21">
        <v>618664.22</v>
      </c>
      <c r="D88" s="16" t="s">
        <v>36</v>
      </c>
      <c r="E88" s="19" t="s">
        <v>99</v>
      </c>
      <c r="F88" s="44" t="s">
        <v>37</v>
      </c>
    </row>
    <row r="89" spans="1:6" ht="36" x14ac:dyDescent="0.25">
      <c r="A89" s="51">
        <v>62</v>
      </c>
      <c r="B89" s="33" t="s">
        <v>110</v>
      </c>
      <c r="C89" s="21">
        <v>74699</v>
      </c>
      <c r="D89" s="16" t="s">
        <v>36</v>
      </c>
      <c r="E89" s="19" t="s">
        <v>20</v>
      </c>
      <c r="F89" s="44" t="s">
        <v>114</v>
      </c>
    </row>
    <row r="90" spans="1:6" ht="54" x14ac:dyDescent="0.25">
      <c r="A90" s="51">
        <v>63</v>
      </c>
      <c r="B90" s="33" t="s">
        <v>111</v>
      </c>
      <c r="C90" s="21">
        <v>341619.06</v>
      </c>
      <c r="D90" s="25" t="s">
        <v>6</v>
      </c>
      <c r="E90" s="19" t="s">
        <v>113</v>
      </c>
      <c r="F90" s="19" t="s">
        <v>170</v>
      </c>
    </row>
    <row r="91" spans="1:6" ht="145.5" customHeight="1" x14ac:dyDescent="0.25">
      <c r="A91" s="55">
        <v>64</v>
      </c>
      <c r="B91" s="40" t="s">
        <v>112</v>
      </c>
      <c r="C91" s="56">
        <v>951912</v>
      </c>
      <c r="D91" s="30" t="s">
        <v>38</v>
      </c>
      <c r="E91" s="31" t="s">
        <v>20</v>
      </c>
      <c r="F91" s="59" t="s">
        <v>171</v>
      </c>
    </row>
    <row r="92" spans="1:6" ht="75" customHeight="1" x14ac:dyDescent="0.25">
      <c r="A92" s="68">
        <v>65</v>
      </c>
      <c r="B92" s="63" t="s">
        <v>143</v>
      </c>
      <c r="C92" s="45"/>
      <c r="D92" s="65" t="s">
        <v>6</v>
      </c>
      <c r="E92" s="66" t="s">
        <v>152</v>
      </c>
      <c r="F92" s="67"/>
    </row>
    <row r="93" spans="1:6" ht="23.25" customHeight="1" x14ac:dyDescent="0.25">
      <c r="A93" s="68"/>
      <c r="B93" s="64"/>
      <c r="C93" s="45"/>
      <c r="D93" s="65"/>
      <c r="E93" s="19" t="s">
        <v>20</v>
      </c>
      <c r="F93" s="19" t="s">
        <v>151</v>
      </c>
    </row>
    <row r="94" spans="1:6" x14ac:dyDescent="0.25">
      <c r="A94" s="50"/>
      <c r="B94" s="50"/>
      <c r="C94" s="50"/>
      <c r="D94" s="58"/>
      <c r="E94" s="50"/>
      <c r="F94" s="50"/>
    </row>
    <row r="95" spans="1:6" x14ac:dyDescent="0.25">
      <c r="A95" s="50"/>
      <c r="B95" s="50"/>
      <c r="C95" s="50"/>
      <c r="D95" s="58"/>
      <c r="E95" s="50"/>
      <c r="F95" s="50"/>
    </row>
    <row r="96" spans="1:6" x14ac:dyDescent="0.25">
      <c r="A96" s="50"/>
      <c r="B96" s="50"/>
      <c r="C96" s="50"/>
      <c r="D96" s="58"/>
      <c r="E96" s="50"/>
      <c r="F96" s="50"/>
    </row>
    <row r="97" spans="1:6" x14ac:dyDescent="0.25">
      <c r="A97" s="50"/>
      <c r="B97" s="50"/>
      <c r="C97" s="50"/>
      <c r="D97" s="58"/>
      <c r="E97" s="50"/>
      <c r="F97" s="50"/>
    </row>
  </sheetData>
  <sheetProtection selectLockedCells="1" selectUnlockedCells="1"/>
  <mergeCells count="83">
    <mergeCell ref="D86:D87"/>
    <mergeCell ref="E86:F86"/>
    <mergeCell ref="B86:B87"/>
    <mergeCell ref="A78:A79"/>
    <mergeCell ref="B78:B79"/>
    <mergeCell ref="C78:C79"/>
    <mergeCell ref="D78:D79"/>
    <mergeCell ref="E78:F78"/>
    <mergeCell ref="A86:A87"/>
    <mergeCell ref="A80:A81"/>
    <mergeCell ref="A73:A74"/>
    <mergeCell ref="B73:B74"/>
    <mergeCell ref="E34:F34"/>
    <mergeCell ref="A55:A56"/>
    <mergeCell ref="A66:A67"/>
    <mergeCell ref="A47:A48"/>
    <mergeCell ref="A36:A37"/>
    <mergeCell ref="C36:C37"/>
    <mergeCell ref="C47:C48"/>
    <mergeCell ref="D47:D48"/>
    <mergeCell ref="A38:A39"/>
    <mergeCell ref="D34:D35"/>
    <mergeCell ref="B66:B67"/>
    <mergeCell ref="D36:D37"/>
    <mergeCell ref="C66:C67"/>
    <mergeCell ref="C55:C56"/>
    <mergeCell ref="C2:C3"/>
    <mergeCell ref="A7:A8"/>
    <mergeCell ref="A24:A26"/>
    <mergeCell ref="C7:C8"/>
    <mergeCell ref="C4:D4"/>
    <mergeCell ref="A5:F5"/>
    <mergeCell ref="E16:F16"/>
    <mergeCell ref="E7:E8"/>
    <mergeCell ref="D7:D8"/>
    <mergeCell ref="C16:C17"/>
    <mergeCell ref="D16:D17"/>
    <mergeCell ref="D24:D25"/>
    <mergeCell ref="C24:C25"/>
    <mergeCell ref="A10:A11"/>
    <mergeCell ref="A16:A17"/>
    <mergeCell ref="D10:D11"/>
    <mergeCell ref="B7:B8"/>
    <mergeCell ref="B16:B17"/>
    <mergeCell ref="B10:B11"/>
    <mergeCell ref="C10:C11"/>
    <mergeCell ref="B38:B39"/>
    <mergeCell ref="B24:B25"/>
    <mergeCell ref="B36:B37"/>
    <mergeCell ref="F7:F8"/>
    <mergeCell ref="C32:C33"/>
    <mergeCell ref="D32:D33"/>
    <mergeCell ref="C34:C35"/>
    <mergeCell ref="D55:D56"/>
    <mergeCell ref="E10:F10"/>
    <mergeCell ref="E24:F24"/>
    <mergeCell ref="E55:F55"/>
    <mergeCell ref="E47:F47"/>
    <mergeCell ref="E38:F38"/>
    <mergeCell ref="E36:F36"/>
    <mergeCell ref="D38:D39"/>
    <mergeCell ref="D19:D20"/>
    <mergeCell ref="A32:A33"/>
    <mergeCell ref="B32:B33"/>
    <mergeCell ref="B34:B35"/>
    <mergeCell ref="E32:F32"/>
    <mergeCell ref="A34:A35"/>
    <mergeCell ref="B92:B93"/>
    <mergeCell ref="D92:D93"/>
    <mergeCell ref="E92:F92"/>
    <mergeCell ref="A92:A93"/>
    <mergeCell ref="G34:H34"/>
    <mergeCell ref="B80:B81"/>
    <mergeCell ref="D80:D81"/>
    <mergeCell ref="E80:F80"/>
    <mergeCell ref="G80:H80"/>
    <mergeCell ref="C73:C74"/>
    <mergeCell ref="D73:D74"/>
    <mergeCell ref="E73:F73"/>
    <mergeCell ref="D66:D67"/>
    <mergeCell ref="E66:F66"/>
    <mergeCell ref="B55:B56"/>
    <mergeCell ref="B47:B48"/>
  </mergeCells>
  <phoneticPr fontId="1" type="noConversion"/>
  <pageMargins left="0.23622047244094491" right="0.23622047244094491" top="0.74803149606299213" bottom="0.74803149606299213" header="0.31496062992125984" footer="0.31496062992125984"/>
  <pageSetup paperSize="9" scale="4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прил.7</vt:lpstr>
    </vt:vector>
  </TitlesOfParts>
  <Company>Райфо</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минфин</dc:creator>
  <cp:lastModifiedBy>User</cp:lastModifiedBy>
  <cp:revision/>
  <cp:lastPrinted>2021-04-02T11:58:11Z</cp:lastPrinted>
  <dcterms:created xsi:type="dcterms:W3CDTF">2007-07-11T08:12:53Z</dcterms:created>
  <dcterms:modified xsi:type="dcterms:W3CDTF">2021-05-12T11:45:05Z</dcterms:modified>
</cp:coreProperties>
</file>