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стр 1" sheetId="1" r:id="rId1"/>
    <sheet name="стр 2" sheetId="2" r:id="rId2"/>
    <sheet name="стр 3" sheetId="3" r:id="rId3"/>
  </sheets>
  <definedNames/>
  <calcPr fullCalcOnLoad="1"/>
</workbook>
</file>

<file path=xl/sharedStrings.xml><?xml version="1.0" encoding="utf-8"?>
<sst xmlns="http://schemas.openxmlformats.org/spreadsheetml/2006/main" count="523" uniqueCount="240">
  <si>
    <t>Наименование показателя</t>
  </si>
  <si>
    <t>Код строки</t>
  </si>
  <si>
    <t>в том числе:</t>
  </si>
  <si>
    <t>0001</t>
  </si>
  <si>
    <t>№ п/п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</si>
  <si>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</si>
  <si>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</si>
  <si>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</si>
  <si>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</si>
  <si>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</si>
  <si>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</si>
  <si>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Дата</t>
  </si>
  <si>
    <t>Единица измерения: руб.</t>
  </si>
  <si>
    <t>по ОКЕИ</t>
  </si>
  <si>
    <t>КОСГУ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</si>
  <si>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</si>
  <si>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</si>
  <si>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СОГЛАСОВАНО</t>
  </si>
  <si>
    <t>Код по бюджетной классификации Российской Федерации</t>
  </si>
  <si>
    <t>Вид расхода</t>
  </si>
  <si>
    <t>Дополни-тельная классификация</t>
  </si>
  <si>
    <t>Год начала закупки</t>
  </si>
  <si>
    <t>Глава МО Красноуфимский округ</t>
  </si>
  <si>
    <t>Сумма</t>
  </si>
  <si>
    <t xml:space="preserve"> текущий финансовый год</t>
  </si>
  <si>
    <t xml:space="preserve">на 2021 год </t>
  </si>
  <si>
    <t xml:space="preserve">на 2022 год </t>
  </si>
  <si>
    <t>первый год планового периода</t>
  </si>
  <si>
    <t>второй год планового периода</t>
  </si>
  <si>
    <t>за пределами</t>
  </si>
  <si>
    <t>планового периода</t>
  </si>
  <si>
    <t xml:space="preserve">Раздел. 1. Поступления и выплаты </t>
  </si>
  <si>
    <t>(наименование органа учредителя)</t>
  </si>
  <si>
    <t xml:space="preserve">      /О.В. Ряписов/</t>
  </si>
  <si>
    <t>по Сводному реестру</t>
  </si>
  <si>
    <t>Глава по БК</t>
  </si>
  <si>
    <t>ИНН</t>
  </si>
  <si>
    <t>КПП</t>
  </si>
  <si>
    <t>Орган, осуществляющий</t>
  </si>
  <si>
    <t>функции и полномочия учредителя</t>
  </si>
  <si>
    <t>Учреждение</t>
  </si>
  <si>
    <t>Администрация Муниципального образования</t>
  </si>
  <si>
    <t>Красноуфимский округ</t>
  </si>
  <si>
    <t>Муниципальное бюджетное учреждение культуры</t>
  </si>
  <si>
    <t>"Центр по культуре, народному творчеству и</t>
  </si>
  <si>
    <t>библиотечному обслуживанию"</t>
  </si>
  <si>
    <t>Остаток средств на начало текущего финансового года</t>
  </si>
  <si>
    <t>Остаток средств на конец текущего финансового года</t>
  </si>
  <si>
    <t>0002</t>
  </si>
  <si>
    <t>Х</t>
  </si>
  <si>
    <t>Доходы, всего:</t>
  </si>
  <si>
    <t>1000</t>
  </si>
  <si>
    <t>1100</t>
  </si>
  <si>
    <t>доходы от оказания услуг, работ, компенсации затрат учреждений, всего</t>
  </si>
  <si>
    <t>1200</t>
  </si>
  <si>
    <t>в том числе: доходы от собственности, всего</t>
  </si>
  <si>
    <t>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</si>
  <si>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</si>
  <si>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ФФОМС</t>
  </si>
  <si>
    <t>1220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</si>
  <si>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</si>
  <si>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</si>
  <si>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</si>
  <si>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</si>
  <si>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</si>
  <si>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</si>
  <si>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>в том числе: 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</si>
  <si>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</si>
  <si>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</si>
  <si>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</si>
  <si>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</si>
  <si>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</si>
  <si>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прочие поступления, всего</t>
  </si>
  <si>
    <t>из них: увеличение остатков денежных средств за счет возврата дебиторской задолженности прошлых лет</t>
  </si>
  <si>
    <t>1980</t>
  </si>
  <si>
    <t>1981</t>
  </si>
  <si>
    <t>Расходы, всего</t>
  </si>
  <si>
    <t>в том числе: на выплаты персоналу, всего</t>
  </si>
  <si>
    <t>2000</t>
  </si>
  <si>
    <t>2100</t>
  </si>
  <si>
    <t>х</t>
  </si>
  <si>
    <t>в том числе: оплата труда</t>
  </si>
  <si>
    <t>2110</t>
  </si>
  <si>
    <t>прочие выплаты персоналу, в том числе компенсационного характера</t>
  </si>
  <si>
    <t>2120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</si>
  <si>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</si>
  <si>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</si>
  <si>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уплата налогов, сборов и иных платежей, всего</t>
  </si>
  <si>
    <t>2300</t>
  </si>
  <si>
    <t>из них: налог на имущество организаций и земельный налог</t>
  </si>
  <si>
    <t>2310</t>
  </si>
  <si>
    <t>иные налоги в бюджеты РФ, а также государственная пошлина</t>
  </si>
  <si>
    <t>2320</t>
  </si>
  <si>
    <t>уплата штрафов, пеней, иных платежей</t>
  </si>
  <si>
    <t>2330</t>
  </si>
  <si>
    <t>расходы на закупку товаров,работ, услуг, всего</t>
  </si>
  <si>
    <t>2600</t>
  </si>
  <si>
    <t>в том числе 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</si>
  <si>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</si>
  <si>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услуг, всего</t>
  </si>
  <si>
    <t>2640</t>
  </si>
  <si>
    <t>Выплаты, уменьшающие доход, всего</t>
  </si>
  <si>
    <t>3000</t>
  </si>
  <si>
    <t>в том числе налог на прибыль</t>
  </si>
  <si>
    <t>3010</t>
  </si>
  <si>
    <t>прочие налоги, уменьшающие доход</t>
  </si>
  <si>
    <t>3020</t>
  </si>
  <si>
    <t>Прочие выплаты, всего</t>
  </si>
  <si>
    <t>4000</t>
  </si>
  <si>
    <t>из них: возврат в бюджет средств субсидии</t>
  </si>
  <si>
    <t>4010</t>
  </si>
  <si>
    <t>Коды строк</t>
  </si>
  <si>
    <t>Выплаты на закупку товаров, работ, услуг, всего</t>
  </si>
  <si>
    <t>26000</t>
  </si>
  <si>
    <t>1.1.</t>
  </si>
  <si>
    <t>в том числе: по контрактам (договорам), заключенным до начала текущего финансового года без применения норм Федерального закона от 05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РФ, 2013, № 14, ст.1652; 2018, № 32, ст.5104) (далее- Федеральный закон № 44-ФЗ)</t>
  </si>
  <si>
    <t>26100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</si>
  <si>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</si>
  <si>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</t>
  </si>
  <si>
    <t>26200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</si>
  <si>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</si>
  <si>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</t>
  </si>
  <si>
    <t>26300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</si>
  <si>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</si>
  <si>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</t>
  </si>
  <si>
    <t>26400</t>
  </si>
  <si>
    <t>1.4.1.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</si>
  <si>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</si>
  <si>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</si>
  <si>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1.4.1.1.</t>
  </si>
  <si>
    <t>в том числе в соответствии с ФЗ № 44-ФЗ</t>
  </si>
  <si>
    <t>26411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</si>
  <si>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</si>
  <si>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</si>
  <si>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</si>
  <si>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</si>
  <si>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</si>
  <si>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1.4.3.</t>
  </si>
  <si>
    <t>за счет субсидий, предоставляемых на осуществление капитальных вложений</t>
  </si>
  <si>
    <t>26430</t>
  </si>
  <si>
    <t>1.4.4.</t>
  </si>
  <si>
    <t>за счет средств обязательного медицинского страхования</t>
  </si>
  <si>
    <t>26440</t>
  </si>
  <si>
    <t>1.4.4.1.</t>
  </si>
  <si>
    <t>26441</t>
  </si>
  <si>
    <t>1.4.5.</t>
  </si>
  <si>
    <t>за счет прочих источников финансового обеспечения</t>
  </si>
  <si>
    <t>26450</t>
  </si>
  <si>
    <t>1.4.5.1.</t>
  </si>
  <si>
    <t>26451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</si>
  <si>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</si>
  <si>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</si>
  <si>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в том числе по году начала закупки</t>
  </si>
  <si>
    <t>26510</t>
  </si>
  <si>
    <t xml:space="preserve">                                                                  (должность)                 </t>
  </si>
  <si>
    <t>А.П. Крылосов</t>
  </si>
  <si>
    <t>_______________</t>
  </si>
  <si>
    <t>Исполнитель: экономист МКУ "Центр технического обеспечения" Титова О.А. тел. /34394/ 23692</t>
  </si>
  <si>
    <t xml:space="preserve">Руководитель учреждения              Директор </t>
  </si>
  <si>
    <t>" ____"  ____________________   20____г.</t>
  </si>
  <si>
    <t>" ____ "   __________________    20 ____ г.</t>
  </si>
  <si>
    <t xml:space="preserve">    ________________                           Н.Л. Шаньгин</t>
  </si>
  <si>
    <r>
      <t xml:space="preserve">           </t>
    </r>
    <r>
      <rPr>
        <sz val="8"/>
        <rFont val="Times New Roman"/>
        <family val="1"/>
      </rPr>
      <t xml:space="preserve"> (подпись)</t>
    </r>
  </si>
  <si>
    <t>пределами планового периода</t>
  </si>
  <si>
    <t>за</t>
  </si>
  <si>
    <r>
      <rPr>
        <b/>
        <sz val="6"/>
        <color indexed="8"/>
        <rFont val="Times New Roman"/>
        <family val="1"/>
      </rPr>
      <t>ДОМА КУЛЬТУРЫ,</t>
    </r>
    <r>
      <rPr>
        <sz val="6"/>
        <color indexed="8"/>
        <rFont val="Times New Roman"/>
        <family val="1"/>
      </rPr>
      <t xml:space="preserve"> всего</t>
    </r>
  </si>
  <si>
    <t>10312601</t>
  </si>
  <si>
    <t>Коммунальные услуги</t>
  </si>
  <si>
    <t>Транспортные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</si>
  <si>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</si>
  <si>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</si>
  <si>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</si>
  <si>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r>
      <rPr>
        <b/>
        <sz val="6"/>
        <color indexed="8"/>
        <rFont val="Times New Roman"/>
        <family val="1"/>
      </rPr>
      <t>БИБЛИОТЕКА,</t>
    </r>
    <r>
      <rPr>
        <sz val="6"/>
        <color indexed="8"/>
        <rFont val="Times New Roman"/>
        <family val="1"/>
      </rPr>
      <t xml:space="preserve"> всего</t>
    </r>
  </si>
  <si>
    <t>20312603</t>
  </si>
  <si>
    <r>
      <rPr>
        <b/>
        <sz val="6"/>
        <color indexed="8"/>
        <rFont val="Times New Roman"/>
        <family val="1"/>
      </rPr>
      <t>НАРОДНЫЕ КОЛЛЕКТИВЫ,</t>
    </r>
    <r>
      <rPr>
        <sz val="6"/>
        <color indexed="8"/>
        <rFont val="Times New Roman"/>
        <family val="1"/>
      </rPr>
      <t xml:space="preserve"> всего</t>
    </r>
  </si>
  <si>
    <t>30312604</t>
  </si>
  <si>
    <r>
      <rPr>
        <b/>
        <sz val="6"/>
        <color indexed="8"/>
        <rFont val="Times New Roman"/>
        <family val="1"/>
      </rPr>
      <t>НЕЗАЩИЩЕННЫЕ СЛОИ НАСЕЛЕНИЯ,</t>
    </r>
    <r>
      <rPr>
        <sz val="6"/>
        <color indexed="8"/>
        <rFont val="Times New Roman"/>
        <family val="1"/>
      </rPr>
      <t xml:space="preserve"> всего</t>
    </r>
  </si>
  <si>
    <t>40312606</t>
  </si>
  <si>
    <r>
      <rPr>
        <b/>
        <sz val="6"/>
        <color indexed="8"/>
        <rFont val="Times New Roman"/>
        <family val="1"/>
      </rPr>
      <t>НАРОДНЫЕ РЕМЕСЛА И ПРОМЫСЛЫ,</t>
    </r>
    <r>
      <rPr>
        <sz val="6"/>
        <color indexed="8"/>
        <rFont val="Times New Roman"/>
        <family val="1"/>
      </rPr>
      <t xml:space="preserve"> всего</t>
    </r>
  </si>
  <si>
    <t>50341601</t>
  </si>
  <si>
    <r>
      <rPr>
        <b/>
        <sz val="6"/>
        <color indexed="8"/>
        <rFont val="Times New Roman"/>
        <family val="1"/>
      </rPr>
      <t>ПЛАТНЫЕ УСЛУГИ,</t>
    </r>
    <r>
      <rPr>
        <sz val="6"/>
        <color indexed="8"/>
        <rFont val="Times New Roman"/>
        <family val="1"/>
      </rPr>
      <t xml:space="preserve"> всего</t>
    </r>
  </si>
  <si>
    <t>0</t>
  </si>
  <si>
    <t>оплата первых трех дней больничного листа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</si>
  <si>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</si>
  <si>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2641</t>
  </si>
  <si>
    <t>2642</t>
  </si>
  <si>
    <t>2643</t>
  </si>
  <si>
    <t>2644</t>
  </si>
  <si>
    <t>2645</t>
  </si>
  <si>
    <t>2646</t>
  </si>
  <si>
    <t>2647</t>
  </si>
  <si>
    <t>из них:                                     Транспортные услуги</t>
  </si>
  <si>
    <t>Работы, услуги по содержанию имущества</t>
  </si>
  <si>
    <t xml:space="preserve">из них:                                           Услуги связи  </t>
  </si>
  <si>
    <t xml:space="preserve">из них:                                                Услуги связи  </t>
  </si>
  <si>
    <t>из них на организацию деятельности ДК, клубов</t>
  </si>
  <si>
    <t>на организацию деятельности библиотек</t>
  </si>
  <si>
    <t>на организацию деятельности народных коллективов</t>
  </si>
  <si>
    <t>на организацию мероприятий для незащищенных слоев населения</t>
  </si>
  <si>
    <t>на организацию мероприятий по развитию народных ремесел и промыслов</t>
  </si>
  <si>
    <t>1211</t>
  </si>
  <si>
    <t>1212</t>
  </si>
  <si>
    <t>1213</t>
  </si>
  <si>
    <t>1214</t>
  </si>
  <si>
    <t>1215</t>
  </si>
  <si>
    <t xml:space="preserve">на 2023 год </t>
  </si>
  <si>
    <t>добровольческие (волонтерские) организации</t>
  </si>
  <si>
    <t>1216</t>
  </si>
  <si>
    <r>
      <rPr>
        <b/>
        <sz val="6"/>
        <color indexed="8"/>
        <rFont val="Times New Roman"/>
        <family val="1"/>
      </rPr>
      <t>ДОБРОВОЛЬЧЕСКИЕ (ВОЛОНТЕРСКИЕ) ОРГАНИЗАЦИИ,</t>
    </r>
    <r>
      <rPr>
        <sz val="6"/>
        <color indexed="8"/>
        <rFont val="Times New Roman"/>
        <family val="1"/>
      </rPr>
      <t xml:space="preserve"> всего</t>
    </r>
  </si>
  <si>
    <t>60351601</t>
  </si>
  <si>
    <t>Всего субсидии на финансовое обеспечение выполнения государственного (муниципального) задания за счет средств бюджета</t>
  </si>
  <si>
    <t>расходы на закупку энергетических ресурсов, всего</t>
  </si>
  <si>
    <t>2650</t>
  </si>
  <si>
    <t>2651</t>
  </si>
  <si>
    <t>1511</t>
  </si>
  <si>
    <t>1512</t>
  </si>
  <si>
    <t>ЦЕЛЕВЫЕ СУБСИДИИ, всего</t>
  </si>
  <si>
    <t>на 2021 год и плановый период 2022 и 2023 гг</t>
  </si>
  <si>
    <t>1513</t>
  </si>
  <si>
    <t>1514</t>
  </si>
  <si>
    <t>лучшие работники культуры</t>
  </si>
  <si>
    <t>лучшие учреждения культуры</t>
  </si>
  <si>
    <t>ЛУЧШИЕ УЧРЕЖДЕНИЯ И РАБОТНИКИ</t>
  </si>
  <si>
    <t xml:space="preserve">из них:        Работы, услуги по содержанию имущества                                       </t>
  </si>
  <si>
    <t>9080801031А255197</t>
  </si>
  <si>
    <t>21-55190-00000-01001</t>
  </si>
  <si>
    <t>21-55190-00000-01002</t>
  </si>
  <si>
    <t>резервный фонд (приобретение обуви)</t>
  </si>
  <si>
    <t>1515</t>
  </si>
  <si>
    <t>90340700</t>
  </si>
  <si>
    <t>РЕЗЕРВНЫЙ ФОНД</t>
  </si>
  <si>
    <t xml:space="preserve">из них:          Увеличение стоимости основных средств                                              </t>
  </si>
  <si>
    <t>информатизация библиотек</t>
  </si>
  <si>
    <t>1516</t>
  </si>
  <si>
    <t>11312603</t>
  </si>
  <si>
    <t>ИНФОРМАТИЗАЦИЯ БИБЛИОТЕК</t>
  </si>
  <si>
    <t>90808010310345192</t>
  </si>
  <si>
    <t>-</t>
  </si>
  <si>
    <t>" 27 "  октября    2021   г.</t>
  </si>
  <si>
    <t>" 27 "  октября   2021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</si>
</sst>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5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6"/>
      <color theme="1"/>
      <name val="Times New Roman"/>
      <family val="1"/>
    </font>
    <font>
      <sz val="5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0" borderId="7" applyNumberFormat="0" applyAlignment="0" applyProtection="0"/>
    <xf numFmtId="0" fontId="27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2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71" fontId="0" fillId="0" borderId="0" xfId="0" applyNumberFormat="1" applyAlignment="1">
      <alignment/>
    </xf>
    <xf numFmtId="171" fontId="51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51" fillId="0" borderId="11" xfId="0" applyNumberFormat="1" applyFont="1" applyBorder="1" applyAlignment="1">
      <alignment horizontal="center"/>
    </xf>
    <xf numFmtId="49" fontId="51" fillId="0" borderId="11" xfId="0" applyNumberFormat="1" applyFont="1" applyBorder="1" applyAlignment="1">
      <alignment horizontal="center"/>
    </xf>
    <xf numFmtId="171" fontId="4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52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71" fontId="12" fillId="0" borderId="12" xfId="0" applyNumberFormat="1" applyFont="1" applyBorder="1" applyAlignment="1">
      <alignment horizontal="center" vertical="center" wrapText="1"/>
    </xf>
    <xf numFmtId="171" fontId="12" fillId="0" borderId="13" xfId="0" applyNumberFormat="1" applyFont="1" applyBorder="1" applyAlignment="1">
      <alignment horizontal="center" vertical="center" wrapText="1"/>
    </xf>
    <xf numFmtId="171" fontId="7" fillId="0" borderId="14" xfId="0" applyNumberFormat="1" applyFont="1" applyBorder="1" applyAlignment="1">
      <alignment horizontal="center" vertical="center"/>
    </xf>
    <xf numFmtId="171" fontId="12" fillId="0" borderId="12" xfId="0" applyNumberFormat="1" applyFont="1" applyBorder="1" applyAlignment="1">
      <alignment horizontal="center" vertical="top" wrapText="1"/>
    </xf>
    <xf numFmtId="171" fontId="7" fillId="0" borderId="14" xfId="0" applyNumberFormat="1" applyFont="1" applyBorder="1" applyAlignment="1">
      <alignment horizontal="center"/>
    </xf>
    <xf numFmtId="1" fontId="51" fillId="0" borderId="11" xfId="0" applyNumberFormat="1" applyFont="1" applyBorder="1" applyAlignment="1">
      <alignment horizontal="center" vertical="center"/>
    </xf>
    <xf numFmtId="1" fontId="51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3" fillId="0" borderId="11" xfId="0" applyFont="1" applyBorder="1" applyAlignment="1">
      <alignment horizontal="right"/>
    </xf>
    <xf numFmtId="0" fontId="53" fillId="0" borderId="11" xfId="0" applyFont="1" applyBorder="1" applyAlignment="1">
      <alignment wrapText="1"/>
    </xf>
    <xf numFmtId="0" fontId="53" fillId="0" borderId="11" xfId="0" applyFont="1" applyBorder="1" applyAlignment="1">
      <alignment horizontal="right" wrapText="1"/>
    </xf>
    <xf numFmtId="0" fontId="53" fillId="0" borderId="11" xfId="0" applyFont="1" applyBorder="1" applyAlignment="1">
      <alignment horizontal="left" wrapText="1"/>
    </xf>
    <xf numFmtId="49" fontId="53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" fontId="53" fillId="0" borderId="11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71" fontId="7" fillId="0" borderId="15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right" wrapText="1"/>
    </xf>
    <xf numFmtId="49" fontId="53" fillId="0" borderId="0" xfId="0" applyNumberFormat="1" applyFont="1" applyBorder="1" applyAlignment="1">
      <alignment horizontal="center"/>
    </xf>
    <xf numFmtId="1" fontId="53" fillId="0" borderId="0" xfId="0" applyNumberFormat="1" applyFont="1" applyBorder="1" applyAlignment="1">
      <alignment horizontal="center"/>
    </xf>
    <xf numFmtId="1" fontId="51" fillId="0" borderId="0" xfId="0" applyNumberFormat="1" applyFont="1" applyBorder="1" applyAlignment="1">
      <alignment horizontal="center"/>
    </xf>
    <xf numFmtId="49" fontId="51" fillId="0" borderId="0" xfId="0" applyNumberFormat="1" applyFont="1" applyBorder="1" applyAlignment="1">
      <alignment horizontal="center"/>
    </xf>
    <xf numFmtId="171" fontId="51" fillId="0" borderId="0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0" fontId="53" fillId="0" borderId="0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" fontId="4" fillId="0" borderId="17" xfId="0" applyNumberFormat="1" applyFont="1" applyBorder="1" applyAlignment="1">
      <alignment/>
    </xf>
    <xf numFmtId="171" fontId="4" fillId="0" borderId="17" xfId="0" applyNumberFormat="1" applyFont="1" applyBorder="1" applyAlignment="1">
      <alignment/>
    </xf>
    <xf numFmtId="171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71" fontId="4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20" xfId="0" applyNumberForma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1" fontId="0" fillId="0" borderId="22" xfId="0" applyNumberFormat="1" applyBorder="1" applyAlignment="1">
      <alignment/>
    </xf>
    <xf numFmtId="171" fontId="0" fillId="0" borderId="22" xfId="0" applyNumberFormat="1" applyBorder="1" applyAlignment="1">
      <alignment/>
    </xf>
    <xf numFmtId="171" fontId="0" fillId="0" borderId="23" xfId="0" applyNumberFormat="1" applyBorder="1" applyAlignment="1">
      <alignment/>
    </xf>
    <xf numFmtId="0" fontId="13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/>
    </xf>
    <xf numFmtId="171" fontId="53" fillId="0" borderId="11" xfId="0" applyNumberFormat="1" applyFont="1" applyBorder="1" applyAlignment="1">
      <alignment horizontal="center"/>
    </xf>
    <xf numFmtId="171" fontId="54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14" fontId="13" fillId="0" borderId="11" xfId="0" applyNumberFormat="1" applyFont="1" applyBorder="1" applyAlignment="1">
      <alignment horizontal="center" vertical="top" wrapText="1"/>
    </xf>
    <xf numFmtId="0" fontId="13" fillId="2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right" wrapText="1"/>
    </xf>
    <xf numFmtId="0" fontId="54" fillId="0" borderId="11" xfId="0" applyFont="1" applyBorder="1" applyAlignment="1">
      <alignment horizontal="left" wrapText="1"/>
    </xf>
    <xf numFmtId="0" fontId="54" fillId="0" borderId="11" xfId="0" applyFont="1" applyBorder="1" applyAlignment="1">
      <alignment horizontal="right" wrapText="1"/>
    </xf>
    <xf numFmtId="49" fontId="55" fillId="0" borderId="11" xfId="0" applyNumberFormat="1" applyFont="1" applyBorder="1" applyAlignment="1">
      <alignment horizontal="center" wrapText="1"/>
    </xf>
    <xf numFmtId="0" fontId="55" fillId="0" borderId="11" xfId="0" applyFont="1" applyBorder="1" applyAlignment="1">
      <alignment wrapText="1"/>
    </xf>
    <xf numFmtId="171" fontId="7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1" fontId="51" fillId="0" borderId="14" xfId="0" applyNumberFormat="1" applyFont="1" applyBorder="1" applyAlignment="1">
      <alignment horizontal="center" vertical="center" wrapText="1"/>
    </xf>
    <xf numFmtId="1" fontId="51" fillId="0" borderId="24" xfId="0" applyNumberFormat="1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1" fontId="51" fillId="0" borderId="25" xfId="0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25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 wrapText="1"/>
    </xf>
    <xf numFmtId="1" fontId="15" fillId="0" borderId="25" xfId="0" applyNumberFormat="1" applyFont="1" applyBorder="1" applyAlignment="1">
      <alignment horizontal="center" vertical="center" wrapText="1"/>
    </xf>
    <xf numFmtId="1" fontId="13" fillId="0" borderId="25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1" fontId="7" fillId="0" borderId="26" xfId="0" applyNumberFormat="1" applyFont="1" applyBorder="1" applyAlignment="1">
      <alignment horizontal="center" vertical="center"/>
    </xf>
    <xf numFmtId="171" fontId="7" fillId="0" borderId="27" xfId="0" applyNumberFormat="1" applyFont="1" applyBorder="1" applyAlignment="1">
      <alignment horizontal="center" vertical="center"/>
    </xf>
    <xf numFmtId="171" fontId="7" fillId="0" borderId="28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51" fillId="0" borderId="12" xfId="0" applyNumberFormat="1" applyFont="1" applyBorder="1" applyAlignment="1">
      <alignment horizontal="center" vertical="center" wrapText="1"/>
    </xf>
    <xf numFmtId="171" fontId="7" fillId="0" borderId="29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71" fontId="13" fillId="0" borderId="0" xfId="0" applyNumberFormat="1" applyFont="1" applyAlignment="1">
      <alignment horizontal="center"/>
    </xf>
    <xf numFmtId="0" fontId="57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zoomScale="115" zoomScaleNormal="115" zoomScalePageLayoutView="0" workbookViewId="0" topLeftCell="A1">
      <selection activeCell="A4" sqref="A4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6.625" style="8" customWidth="1"/>
    <col min="4" max="4" width="4.875" style="8" customWidth="1"/>
    <col min="5" max="5" width="4.00390625" style="8" customWidth="1"/>
    <col min="6" max="6" width="6.25390625" style="8" customWidth="1"/>
    <col min="7" max="7" width="12.625" style="6" customWidth="1"/>
    <col min="8" max="8" width="13.25390625" style="6" customWidth="1"/>
    <col min="9" max="9" width="12.625" style="6" customWidth="1"/>
    <col min="10" max="10" width="10.125" style="6" customWidth="1"/>
  </cols>
  <sheetData>
    <row r="1" spans="8:10" ht="15" customHeight="1">
      <c r="H1" s="103" t="s">
        <v>5</v>
      </c>
      <c r="I1" s="103"/>
      <c r="J1" s="103"/>
    </row>
    <row r="2" spans="8:10" ht="15" customHeight="1">
      <c r="H2" s="104" t="s">
        <v>22</v>
      </c>
      <c r="I2" s="104"/>
      <c r="J2" s="104"/>
    </row>
    <row r="3" spans="8:10" ht="23.25" customHeight="1">
      <c r="H3" s="100" t="s">
        <v>6</v>
      </c>
      <c r="I3" s="100"/>
      <c r="J3" s="100"/>
    </row>
    <row r="4" spans="8:10" ht="12.75" customHeight="1">
      <c r="H4" s="102" t="s">
        <v>16</v>
      </c>
      <c r="I4" s="102"/>
      <c r="J4" s="102"/>
    </row>
    <row r="5" spans="8:10" ht="21.75" customHeight="1">
      <c r="H5" s="100" t="s">
        <v>32</v>
      </c>
      <c r="I5" s="100"/>
      <c r="J5" s="100"/>
    </row>
    <row r="6" spans="8:10" ht="15" customHeight="1">
      <c r="H6" s="2"/>
      <c r="I6" s="105" t="s">
        <v>33</v>
      </c>
      <c r="J6" s="105"/>
    </row>
    <row r="7" spans="8:10" ht="12.75" customHeight="1">
      <c r="H7" s="1" t="s">
        <v>7</v>
      </c>
      <c r="I7" s="100" t="s">
        <v>8</v>
      </c>
      <c r="J7" s="100"/>
    </row>
    <row r="8" spans="8:10" ht="18.75" customHeight="1">
      <c r="H8" s="101" t="s">
        <v>238</v>
      </c>
      <c r="I8" s="101"/>
      <c r="J8" s="101"/>
    </row>
    <row r="9" spans="1:10" ht="18.75">
      <c r="A9" s="108" t="s">
        <v>9</v>
      </c>
      <c r="B9" s="108"/>
      <c r="C9" s="108"/>
      <c r="D9" s="108"/>
      <c r="E9" s="108"/>
      <c r="F9" s="108"/>
      <c r="G9" s="108"/>
      <c r="H9" s="109"/>
      <c r="I9"/>
      <c r="J9"/>
    </row>
    <row r="10" spans="1:10" ht="18.75" customHeight="1">
      <c r="A10" s="108" t="s">
        <v>217</v>
      </c>
      <c r="B10" s="108"/>
      <c r="C10" s="108"/>
      <c r="D10" s="108"/>
      <c r="E10" s="108"/>
      <c r="F10" s="108"/>
      <c r="G10" s="108"/>
      <c r="H10" s="109"/>
      <c r="I10"/>
      <c r="J10"/>
    </row>
    <row r="11" spans="1:10" ht="11.25" customHeight="1">
      <c r="A11" s="5"/>
      <c r="B11" s="4"/>
      <c r="C11" s="4"/>
      <c r="D11" s="4"/>
      <c r="E11" s="4"/>
      <c r="F11" s="4"/>
      <c r="G11" s="4"/>
      <c r="H11" s="4"/>
      <c r="I11" s="4"/>
      <c r="J11" s="5" t="s">
        <v>10</v>
      </c>
    </row>
    <row r="12" spans="1:10" ht="18.75">
      <c r="A12" s="39"/>
      <c r="B12" s="110" t="s">
        <v>239</v>
      </c>
      <c r="C12" s="110"/>
      <c r="D12" s="110"/>
      <c r="E12" s="110"/>
      <c r="F12" s="111"/>
      <c r="G12" s="111"/>
      <c r="H12" s="3"/>
      <c r="I12" s="24" t="s">
        <v>11</v>
      </c>
      <c r="J12" s="76">
        <v>44496</v>
      </c>
    </row>
    <row r="13" spans="1:10" ht="12.75">
      <c r="A13" s="16"/>
      <c r="B13" s="30"/>
      <c r="C13" s="30"/>
      <c r="D13" s="30"/>
      <c r="E13" s="30"/>
      <c r="F13" s="27"/>
      <c r="G13" s="27"/>
      <c r="H13" s="30"/>
      <c r="I13" s="24" t="s">
        <v>34</v>
      </c>
      <c r="J13" s="76"/>
    </row>
    <row r="14" spans="1:10" ht="12.75">
      <c r="A14" s="27" t="s">
        <v>38</v>
      </c>
      <c r="B14" s="27"/>
      <c r="C14" s="27"/>
      <c r="D14" s="106" t="s">
        <v>41</v>
      </c>
      <c r="E14" s="107"/>
      <c r="F14" s="107"/>
      <c r="G14" s="107"/>
      <c r="H14" s="107"/>
      <c r="I14" s="24" t="s">
        <v>35</v>
      </c>
      <c r="J14" s="78">
        <v>908</v>
      </c>
    </row>
    <row r="15" spans="1:10" ht="12.75">
      <c r="A15" s="27" t="s">
        <v>39</v>
      </c>
      <c r="B15" s="27"/>
      <c r="C15" s="27"/>
      <c r="D15" s="106" t="s">
        <v>42</v>
      </c>
      <c r="E15" s="107"/>
      <c r="F15" s="107"/>
      <c r="G15" s="107"/>
      <c r="H15" s="107"/>
      <c r="I15" s="24" t="s">
        <v>34</v>
      </c>
      <c r="J15" s="77"/>
    </row>
    <row r="16" spans="1:10" ht="12.75">
      <c r="A16" s="27"/>
      <c r="B16" s="27"/>
      <c r="C16" s="27"/>
      <c r="D16" s="27"/>
      <c r="E16" s="27"/>
      <c r="F16" s="27"/>
      <c r="G16" s="27"/>
      <c r="H16" s="31"/>
      <c r="I16" s="24" t="s">
        <v>36</v>
      </c>
      <c r="J16" s="78">
        <v>6645002843</v>
      </c>
    </row>
    <row r="17" spans="1:10" ht="19.5" customHeight="1">
      <c r="A17" s="27" t="s">
        <v>40</v>
      </c>
      <c r="B17" s="27"/>
      <c r="C17" s="27"/>
      <c r="D17" s="106" t="s">
        <v>43</v>
      </c>
      <c r="E17" s="107"/>
      <c r="F17" s="107"/>
      <c r="G17" s="107"/>
      <c r="H17" s="107"/>
      <c r="I17" s="26" t="s">
        <v>37</v>
      </c>
      <c r="J17" s="78">
        <v>661901001</v>
      </c>
    </row>
    <row r="18" spans="1:10" ht="19.5" customHeight="1">
      <c r="A18" s="27"/>
      <c r="B18" s="27"/>
      <c r="C18" s="27"/>
      <c r="D18" s="106" t="s">
        <v>44</v>
      </c>
      <c r="E18" s="107"/>
      <c r="F18" s="107"/>
      <c r="G18" s="107"/>
      <c r="H18" s="107"/>
      <c r="I18" s="25"/>
      <c r="J18" s="78"/>
    </row>
    <row r="19" spans="1:10" ht="19.5" customHeight="1">
      <c r="A19" s="27"/>
      <c r="B19" s="27"/>
      <c r="C19" s="27"/>
      <c r="D19" s="106" t="s">
        <v>45</v>
      </c>
      <c r="E19" s="107"/>
      <c r="F19" s="107"/>
      <c r="G19" s="107"/>
      <c r="H19" s="107"/>
      <c r="I19" s="25"/>
      <c r="J19" s="78"/>
    </row>
    <row r="20" spans="1:10" ht="12.75">
      <c r="A20" s="27" t="s">
        <v>12</v>
      </c>
      <c r="B20" s="27"/>
      <c r="C20" s="27"/>
      <c r="D20" s="27"/>
      <c r="E20" s="27"/>
      <c r="F20" s="27"/>
      <c r="G20" s="27"/>
      <c r="H20" s="32"/>
      <c r="I20" s="26" t="s">
        <v>13</v>
      </c>
      <c r="J20" s="78">
        <v>383</v>
      </c>
    </row>
    <row r="21" spans="1:8" ht="12.75">
      <c r="A21" s="27"/>
      <c r="B21" s="27"/>
      <c r="C21" s="27"/>
      <c r="D21" s="27"/>
      <c r="E21" s="27"/>
      <c r="F21" s="27"/>
      <c r="G21" s="27"/>
      <c r="H21" s="11"/>
    </row>
    <row r="22" spans="1:10" ht="15.75">
      <c r="A22" s="85" t="s">
        <v>31</v>
      </c>
      <c r="B22" s="85"/>
      <c r="C22" s="85"/>
      <c r="D22" s="85"/>
      <c r="E22" s="85"/>
      <c r="F22" s="85"/>
      <c r="G22" s="85"/>
      <c r="H22" s="85"/>
      <c r="I22" s="85"/>
      <c r="J22" s="85"/>
    </row>
    <row r="23" spans="1:10" ht="8.25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</row>
    <row r="24" spans="1:10" ht="18" customHeight="1">
      <c r="A24" s="97" t="s">
        <v>0</v>
      </c>
      <c r="B24" s="97" t="s">
        <v>1</v>
      </c>
      <c r="C24" s="94" t="s">
        <v>18</v>
      </c>
      <c r="D24" s="92" t="s">
        <v>19</v>
      </c>
      <c r="E24" s="87" t="s">
        <v>14</v>
      </c>
      <c r="F24" s="87" t="s">
        <v>20</v>
      </c>
      <c r="G24" s="84" t="s">
        <v>23</v>
      </c>
      <c r="H24" s="84"/>
      <c r="I24" s="84"/>
      <c r="J24" s="84"/>
    </row>
    <row r="25" spans="1:10" ht="10.5" customHeight="1">
      <c r="A25" s="98"/>
      <c r="B25" s="98"/>
      <c r="C25" s="95"/>
      <c r="D25" s="93"/>
      <c r="E25" s="90"/>
      <c r="F25" s="88"/>
      <c r="G25" s="42" t="s">
        <v>25</v>
      </c>
      <c r="H25" s="42" t="s">
        <v>26</v>
      </c>
      <c r="I25" s="42" t="s">
        <v>205</v>
      </c>
      <c r="J25" s="21" t="s">
        <v>29</v>
      </c>
    </row>
    <row r="26" spans="1:10" ht="25.5" customHeight="1">
      <c r="A26" s="99"/>
      <c r="B26" s="99"/>
      <c r="C26" s="96"/>
      <c r="D26" s="93"/>
      <c r="E26" s="91"/>
      <c r="F26" s="89"/>
      <c r="G26" s="18" t="s">
        <v>24</v>
      </c>
      <c r="H26" s="18" t="s">
        <v>27</v>
      </c>
      <c r="I26" s="18" t="s">
        <v>28</v>
      </c>
      <c r="J26" s="20" t="s">
        <v>30</v>
      </c>
    </row>
    <row r="27" spans="1:10" ht="10.5" customHeight="1">
      <c r="A27" s="22">
        <v>1</v>
      </c>
      <c r="B27" s="22">
        <v>2</v>
      </c>
      <c r="C27" s="22">
        <v>3</v>
      </c>
      <c r="D27" s="22">
        <v>4</v>
      </c>
      <c r="E27" s="22">
        <v>5</v>
      </c>
      <c r="F27" s="22">
        <v>6</v>
      </c>
      <c r="G27" s="23">
        <v>7</v>
      </c>
      <c r="H27" s="23">
        <v>8</v>
      </c>
      <c r="I27" s="23">
        <v>9</v>
      </c>
      <c r="J27" s="23">
        <v>10</v>
      </c>
    </row>
    <row r="28" spans="1:10" ht="12.75">
      <c r="A28" s="33" t="s">
        <v>46</v>
      </c>
      <c r="B28" s="37" t="s">
        <v>3</v>
      </c>
      <c r="C28" s="40" t="s">
        <v>49</v>
      </c>
      <c r="D28" s="40" t="s">
        <v>49</v>
      </c>
      <c r="E28" s="9"/>
      <c r="F28" s="9"/>
      <c r="G28" s="7">
        <v>0</v>
      </c>
      <c r="H28" s="7">
        <v>0</v>
      </c>
      <c r="I28" s="7">
        <v>0</v>
      </c>
      <c r="J28" s="7">
        <v>0</v>
      </c>
    </row>
    <row r="29" spans="1:10" ht="12.75">
      <c r="A29" s="33" t="s">
        <v>47</v>
      </c>
      <c r="B29" s="37" t="s">
        <v>48</v>
      </c>
      <c r="C29" s="40" t="s">
        <v>49</v>
      </c>
      <c r="D29" s="40" t="s">
        <v>49</v>
      </c>
      <c r="E29" s="9"/>
      <c r="F29" s="9"/>
      <c r="G29" s="7">
        <v>0</v>
      </c>
      <c r="H29" s="7">
        <v>0</v>
      </c>
      <c r="I29" s="7">
        <v>0</v>
      </c>
      <c r="J29" s="7">
        <v>0</v>
      </c>
    </row>
    <row r="30" spans="1:10" ht="12.75">
      <c r="A30" s="34" t="s">
        <v>50</v>
      </c>
      <c r="B30" s="37" t="s">
        <v>51</v>
      </c>
      <c r="C30" s="40"/>
      <c r="D30" s="40"/>
      <c r="E30" s="9"/>
      <c r="F30" s="9"/>
      <c r="G30" s="15">
        <f>G32+G34+G47+G33</f>
        <v>139075022.14000002</v>
      </c>
      <c r="H30" s="15">
        <f>H32+H34+H47</f>
        <v>140317907</v>
      </c>
      <c r="I30" s="15">
        <f>I32+I34+I47</f>
        <v>140317907</v>
      </c>
      <c r="J30" s="7">
        <v>0</v>
      </c>
    </row>
    <row r="31" spans="1:10" ht="12.75">
      <c r="A31" s="34" t="s">
        <v>55</v>
      </c>
      <c r="B31" s="37" t="s">
        <v>52</v>
      </c>
      <c r="C31" s="40">
        <v>120</v>
      </c>
      <c r="D31" s="40"/>
      <c r="E31" s="9"/>
      <c r="F31" s="9"/>
      <c r="G31" s="7"/>
      <c r="H31" s="7"/>
      <c r="I31" s="7"/>
      <c r="J31" s="7">
        <v>0</v>
      </c>
    </row>
    <row r="32" spans="1:10" ht="17.25">
      <c r="A32" s="34" t="s">
        <v>53</v>
      </c>
      <c r="B32" s="37" t="s">
        <v>54</v>
      </c>
      <c r="C32" s="40">
        <v>130</v>
      </c>
      <c r="D32" s="40">
        <v>0</v>
      </c>
      <c r="E32" s="9">
        <v>0</v>
      </c>
      <c r="F32" s="9">
        <v>0</v>
      </c>
      <c r="G32" s="7">
        <v>802200</v>
      </c>
      <c r="H32" s="7">
        <v>2050000</v>
      </c>
      <c r="I32" s="7">
        <v>2050000</v>
      </c>
      <c r="J32" s="7">
        <v>0</v>
      </c>
    </row>
    <row r="33" spans="1:10" ht="17.25">
      <c r="A33" s="34" t="s">
        <v>53</v>
      </c>
      <c r="B33" s="37"/>
      <c r="C33" s="40">
        <v>150</v>
      </c>
      <c r="D33" s="40">
        <v>0</v>
      </c>
      <c r="E33" s="9">
        <v>0</v>
      </c>
      <c r="F33" s="9">
        <v>0</v>
      </c>
      <c r="G33" s="7">
        <v>69000</v>
      </c>
      <c r="H33" s="7">
        <v>0</v>
      </c>
      <c r="I33" s="7">
        <v>0</v>
      </c>
      <c r="J33" s="7">
        <v>0</v>
      </c>
    </row>
    <row r="34" spans="1:10" ht="33.75" customHeight="1">
      <c r="A34" s="83" t="s">
        <v>56</v>
      </c>
      <c r="B34" s="37" t="s">
        <v>57</v>
      </c>
      <c r="C34" s="40">
        <v>130</v>
      </c>
      <c r="D34" s="40"/>
      <c r="E34" s="9"/>
      <c r="F34" s="9"/>
      <c r="G34" s="7">
        <f>G35+G36+G37+G38+G39+G42</f>
        <v>136602509.83</v>
      </c>
      <c r="H34" s="7">
        <f>H35+H36+H37+H38+H39+H42</f>
        <v>138267907</v>
      </c>
      <c r="I34" s="7">
        <f>I35+I36+I37+I38+I39+I42</f>
        <v>138267907</v>
      </c>
      <c r="J34" s="7">
        <v>0</v>
      </c>
    </row>
    <row r="35" spans="1:10" ht="12.75">
      <c r="A35" s="34" t="s">
        <v>195</v>
      </c>
      <c r="B35" s="37" t="s">
        <v>200</v>
      </c>
      <c r="C35" s="40">
        <v>130</v>
      </c>
      <c r="D35" s="40">
        <v>0</v>
      </c>
      <c r="E35" s="9">
        <v>0</v>
      </c>
      <c r="F35" s="37" t="s">
        <v>166</v>
      </c>
      <c r="G35" s="7">
        <v>97567914.29</v>
      </c>
      <c r="H35" s="7">
        <v>98316979</v>
      </c>
      <c r="I35" s="7">
        <v>98316979</v>
      </c>
      <c r="J35" s="7"/>
    </row>
    <row r="36" spans="1:10" ht="12.75">
      <c r="A36" s="34" t="s">
        <v>196</v>
      </c>
      <c r="B36" s="37" t="s">
        <v>201</v>
      </c>
      <c r="C36" s="40">
        <v>130</v>
      </c>
      <c r="D36" s="40">
        <v>0</v>
      </c>
      <c r="E36" s="9">
        <v>0</v>
      </c>
      <c r="F36" s="37" t="s">
        <v>173</v>
      </c>
      <c r="G36" s="7">
        <v>31511180.54</v>
      </c>
      <c r="H36" s="7">
        <v>32427513</v>
      </c>
      <c r="I36" s="7">
        <v>32427513</v>
      </c>
      <c r="J36" s="7"/>
    </row>
    <row r="37" spans="1:10" ht="17.25">
      <c r="A37" s="34" t="s">
        <v>197</v>
      </c>
      <c r="B37" s="37" t="s">
        <v>202</v>
      </c>
      <c r="C37" s="40">
        <v>130</v>
      </c>
      <c r="D37" s="40">
        <v>0</v>
      </c>
      <c r="E37" s="9">
        <v>0</v>
      </c>
      <c r="F37" s="37" t="s">
        <v>175</v>
      </c>
      <c r="G37" s="7">
        <v>6613615</v>
      </c>
      <c r="H37" s="7">
        <v>6613615</v>
      </c>
      <c r="I37" s="7">
        <v>6613615</v>
      </c>
      <c r="J37" s="7"/>
    </row>
    <row r="38" spans="1:10" ht="17.25">
      <c r="A38" s="34" t="s">
        <v>198</v>
      </c>
      <c r="B38" s="37" t="s">
        <v>203</v>
      </c>
      <c r="C38" s="40">
        <v>130</v>
      </c>
      <c r="D38" s="40">
        <v>0</v>
      </c>
      <c r="E38" s="9">
        <v>0</v>
      </c>
      <c r="F38" s="37" t="s">
        <v>177</v>
      </c>
      <c r="G38" s="7">
        <v>840000</v>
      </c>
      <c r="H38" s="7">
        <v>840000</v>
      </c>
      <c r="I38" s="7">
        <v>840000</v>
      </c>
      <c r="J38" s="7"/>
    </row>
    <row r="39" spans="1:10" ht="17.25">
      <c r="A39" s="34" t="s">
        <v>199</v>
      </c>
      <c r="B39" s="37" t="s">
        <v>204</v>
      </c>
      <c r="C39" s="40">
        <v>130</v>
      </c>
      <c r="D39" s="40">
        <v>0</v>
      </c>
      <c r="E39" s="9">
        <v>0</v>
      </c>
      <c r="F39" s="75" t="s">
        <v>179</v>
      </c>
      <c r="G39" s="7">
        <v>64800</v>
      </c>
      <c r="H39" s="7">
        <v>64800</v>
      </c>
      <c r="I39" s="7">
        <v>64800</v>
      </c>
      <c r="J39" s="7"/>
    </row>
    <row r="40" spans="1:10" ht="30" customHeight="1" hidden="1">
      <c r="A40" s="34" t="s">
        <v>58</v>
      </c>
      <c r="B40" s="37" t="s">
        <v>59</v>
      </c>
      <c r="C40" s="40">
        <v>130</v>
      </c>
      <c r="D40" s="40"/>
      <c r="E40" s="9"/>
      <c r="F40" s="9"/>
      <c r="G40" s="7">
        <v>0</v>
      </c>
      <c r="H40" s="7">
        <v>0</v>
      </c>
      <c r="I40" s="7">
        <v>0</v>
      </c>
      <c r="J40" s="7">
        <v>0</v>
      </c>
    </row>
    <row r="41" spans="1:10" ht="12.75" hidden="1">
      <c r="A41" s="34"/>
      <c r="B41" s="37"/>
      <c r="C41" s="40"/>
      <c r="D41" s="40"/>
      <c r="E41" s="9"/>
      <c r="F41" s="9"/>
      <c r="G41" s="7">
        <v>0</v>
      </c>
      <c r="H41" s="7">
        <v>0</v>
      </c>
      <c r="I41" s="7">
        <v>0</v>
      </c>
      <c r="J41" s="7">
        <v>0</v>
      </c>
    </row>
    <row r="42" spans="1:10" ht="12.75">
      <c r="A42" s="34" t="s">
        <v>206</v>
      </c>
      <c r="B42" s="37" t="s">
        <v>207</v>
      </c>
      <c r="C42" s="40">
        <v>130</v>
      </c>
      <c r="D42" s="40">
        <v>0</v>
      </c>
      <c r="E42" s="9">
        <v>0</v>
      </c>
      <c r="F42" s="40">
        <v>60351601</v>
      </c>
      <c r="G42" s="7">
        <v>5000</v>
      </c>
      <c r="H42" s="7">
        <v>5000</v>
      </c>
      <c r="I42" s="7">
        <v>5000</v>
      </c>
      <c r="J42" s="7"/>
    </row>
    <row r="43" spans="1:10" ht="17.25">
      <c r="A43" s="34" t="s">
        <v>60</v>
      </c>
      <c r="B43" s="37" t="s">
        <v>61</v>
      </c>
      <c r="C43" s="40">
        <v>140</v>
      </c>
      <c r="D43" s="40"/>
      <c r="E43" s="9"/>
      <c r="F43" s="9"/>
      <c r="G43" s="7">
        <v>0</v>
      </c>
      <c r="H43" s="7">
        <v>0</v>
      </c>
      <c r="I43" s="7">
        <v>0</v>
      </c>
      <c r="J43" s="7">
        <v>0</v>
      </c>
    </row>
    <row r="44" spans="1:10" ht="8.25" customHeight="1">
      <c r="A44" s="34" t="s">
        <v>2</v>
      </c>
      <c r="B44" s="37"/>
      <c r="C44" s="40"/>
      <c r="D44" s="40"/>
      <c r="E44" s="9"/>
      <c r="F44" s="9"/>
      <c r="G44" s="7">
        <v>0</v>
      </c>
      <c r="H44" s="7">
        <v>0</v>
      </c>
      <c r="I44" s="7">
        <v>0</v>
      </c>
      <c r="J44" s="7">
        <v>0</v>
      </c>
    </row>
    <row r="45" spans="1:10" ht="9.75" customHeight="1">
      <c r="A45" s="35" t="s">
        <v>62</v>
      </c>
      <c r="B45" s="37" t="s">
        <v>63</v>
      </c>
      <c r="C45" s="40">
        <v>150</v>
      </c>
      <c r="D45" s="40"/>
      <c r="E45" s="9"/>
      <c r="F45" s="10"/>
      <c r="G45" s="7">
        <v>0</v>
      </c>
      <c r="H45" s="7">
        <v>0</v>
      </c>
      <c r="I45" s="7">
        <v>0</v>
      </c>
      <c r="J45" s="7">
        <v>0</v>
      </c>
    </row>
    <row r="46" spans="1:10" ht="11.25" customHeight="1" hidden="1">
      <c r="A46" s="36" t="s">
        <v>2</v>
      </c>
      <c r="B46" s="37"/>
      <c r="C46" s="40"/>
      <c r="D46" s="40"/>
      <c r="E46" s="9"/>
      <c r="F46" s="10"/>
      <c r="G46" s="7">
        <v>0</v>
      </c>
      <c r="H46" s="7">
        <v>0</v>
      </c>
      <c r="I46" s="7">
        <v>0</v>
      </c>
      <c r="J46" s="7">
        <v>0</v>
      </c>
    </row>
    <row r="47" spans="1:10" ht="12.75">
      <c r="A47" s="34" t="s">
        <v>64</v>
      </c>
      <c r="B47" s="37" t="s">
        <v>65</v>
      </c>
      <c r="C47" s="40">
        <v>150</v>
      </c>
      <c r="D47" s="40"/>
      <c r="E47" s="9"/>
      <c r="F47" s="10"/>
      <c r="G47" s="15">
        <f>G48+G55</f>
        <v>1601312.31</v>
      </c>
      <c r="H47" s="7">
        <f>H48+H55</f>
        <v>0</v>
      </c>
      <c r="I47" s="7">
        <f>I48+I55</f>
        <v>0</v>
      </c>
      <c r="J47" s="7">
        <v>0</v>
      </c>
    </row>
    <row r="48" spans="1:10" ht="12.75">
      <c r="A48" s="34" t="s">
        <v>66</v>
      </c>
      <c r="B48" s="37" t="s">
        <v>67</v>
      </c>
      <c r="C48" s="40">
        <v>150</v>
      </c>
      <c r="D48" s="40">
        <v>0</v>
      </c>
      <c r="E48" s="9">
        <v>0</v>
      </c>
      <c r="F48" s="37"/>
      <c r="G48" s="7">
        <f>G49+G50+G51+G52+G53+G54</f>
        <v>1601312.31</v>
      </c>
      <c r="H48" s="7"/>
      <c r="I48" s="7"/>
      <c r="J48" s="7">
        <v>0</v>
      </c>
    </row>
    <row r="49" spans="1:10" ht="12.75">
      <c r="A49" s="34" t="s">
        <v>195</v>
      </c>
      <c r="B49" s="37" t="s">
        <v>214</v>
      </c>
      <c r="C49" s="40">
        <v>150</v>
      </c>
      <c r="D49" s="40"/>
      <c r="E49" s="9"/>
      <c r="F49" s="37" t="s">
        <v>166</v>
      </c>
      <c r="G49" s="7">
        <v>487609.85</v>
      </c>
      <c r="H49" s="7"/>
      <c r="I49" s="7"/>
      <c r="J49" s="7"/>
    </row>
    <row r="50" spans="1:10" ht="12.75">
      <c r="A50" s="34" t="s">
        <v>196</v>
      </c>
      <c r="B50" s="37" t="s">
        <v>215</v>
      </c>
      <c r="C50" s="40">
        <v>150</v>
      </c>
      <c r="D50" s="40"/>
      <c r="E50" s="9"/>
      <c r="F50" s="37" t="s">
        <v>173</v>
      </c>
      <c r="G50" s="7">
        <v>30614.46</v>
      </c>
      <c r="H50" s="7"/>
      <c r="I50" s="7"/>
      <c r="J50" s="7"/>
    </row>
    <row r="51" spans="1:10" ht="19.5" customHeight="1">
      <c r="A51" s="34" t="s">
        <v>220</v>
      </c>
      <c r="B51" s="37" t="s">
        <v>218</v>
      </c>
      <c r="C51" s="40">
        <v>150</v>
      </c>
      <c r="D51" s="40"/>
      <c r="E51" s="9"/>
      <c r="F51" s="82" t="s">
        <v>225</v>
      </c>
      <c r="G51" s="7">
        <v>62500</v>
      </c>
      <c r="H51" s="7"/>
      <c r="I51" s="7"/>
      <c r="J51" s="7"/>
    </row>
    <row r="52" spans="1:10" ht="19.5" customHeight="1">
      <c r="A52" s="34" t="s">
        <v>221</v>
      </c>
      <c r="B52" s="37" t="s">
        <v>219</v>
      </c>
      <c r="C52" s="40">
        <v>150</v>
      </c>
      <c r="D52" s="40"/>
      <c r="E52" s="9"/>
      <c r="F52" s="82" t="s">
        <v>226</v>
      </c>
      <c r="G52" s="7">
        <v>220588</v>
      </c>
      <c r="H52" s="7"/>
      <c r="I52" s="7"/>
      <c r="J52" s="7"/>
    </row>
    <row r="53" spans="1:10" ht="19.5" customHeight="1">
      <c r="A53" s="34" t="s">
        <v>227</v>
      </c>
      <c r="B53" s="37" t="s">
        <v>228</v>
      </c>
      <c r="C53" s="40">
        <v>150</v>
      </c>
      <c r="D53" s="40"/>
      <c r="E53" s="9"/>
      <c r="F53" s="82" t="s">
        <v>229</v>
      </c>
      <c r="G53" s="7">
        <v>130000</v>
      </c>
      <c r="H53" s="7"/>
      <c r="I53" s="7"/>
      <c r="J53" s="7"/>
    </row>
    <row r="54" spans="1:10" ht="19.5" customHeight="1">
      <c r="A54" s="34" t="s">
        <v>232</v>
      </c>
      <c r="B54" s="37" t="s">
        <v>233</v>
      </c>
      <c r="C54" s="40">
        <v>150</v>
      </c>
      <c r="D54" s="40"/>
      <c r="E54" s="9"/>
      <c r="F54" s="82" t="s">
        <v>234</v>
      </c>
      <c r="G54" s="7">
        <v>670000</v>
      </c>
      <c r="H54" s="7"/>
      <c r="I54" s="7"/>
      <c r="J54" s="7"/>
    </row>
    <row r="55" spans="1:10" ht="17.25">
      <c r="A55" s="34" t="s">
        <v>68</v>
      </c>
      <c r="B55" s="37" t="s">
        <v>69</v>
      </c>
      <c r="C55" s="40">
        <v>150</v>
      </c>
      <c r="D55" s="40"/>
      <c r="E55" s="9"/>
      <c r="F55" s="10"/>
      <c r="G55" s="7">
        <v>0</v>
      </c>
      <c r="H55" s="7">
        <v>0</v>
      </c>
      <c r="I55" s="7">
        <v>0</v>
      </c>
      <c r="J55" s="7">
        <v>0</v>
      </c>
    </row>
    <row r="56" spans="1:10" ht="12.75" hidden="1">
      <c r="A56" s="35"/>
      <c r="B56" s="37"/>
      <c r="C56" s="40"/>
      <c r="D56" s="40"/>
      <c r="E56" s="9"/>
      <c r="F56" s="10"/>
      <c r="G56" s="7">
        <v>0</v>
      </c>
      <c r="H56" s="7">
        <v>0</v>
      </c>
      <c r="I56" s="7">
        <v>0</v>
      </c>
      <c r="J56" s="7">
        <v>0</v>
      </c>
    </row>
    <row r="57" spans="1:10" ht="12.75" hidden="1">
      <c r="A57" s="36" t="s">
        <v>70</v>
      </c>
      <c r="B57" s="37" t="s">
        <v>71</v>
      </c>
      <c r="C57" s="40"/>
      <c r="D57" s="40"/>
      <c r="E57" s="9"/>
      <c r="F57" s="10"/>
      <c r="G57" s="7">
        <v>0</v>
      </c>
      <c r="H57" s="7">
        <v>0</v>
      </c>
      <c r="I57" s="7">
        <v>0</v>
      </c>
      <c r="J57" s="7">
        <v>0</v>
      </c>
    </row>
    <row r="58" spans="1:10" ht="12.75" hidden="1">
      <c r="A58" s="36" t="s">
        <v>2</v>
      </c>
      <c r="B58" s="37"/>
      <c r="C58" s="40"/>
      <c r="D58" s="40"/>
      <c r="E58" s="9"/>
      <c r="F58" s="10"/>
      <c r="G58" s="7">
        <v>0</v>
      </c>
      <c r="H58" s="7">
        <v>0</v>
      </c>
      <c r="I58" s="7">
        <v>0</v>
      </c>
      <c r="J58" s="7">
        <v>0</v>
      </c>
    </row>
    <row r="59" spans="1:10" ht="12.75" hidden="1">
      <c r="A59" s="35"/>
      <c r="B59" s="37"/>
      <c r="C59" s="40"/>
      <c r="D59" s="40"/>
      <c r="E59" s="9"/>
      <c r="F59" s="10"/>
      <c r="G59" s="7">
        <v>0</v>
      </c>
      <c r="H59" s="7">
        <v>0</v>
      </c>
      <c r="I59" s="7">
        <v>0</v>
      </c>
      <c r="J59" s="7">
        <v>0</v>
      </c>
    </row>
    <row r="60" spans="1:10" ht="14.25" customHeight="1">
      <c r="A60" s="35" t="s">
        <v>72</v>
      </c>
      <c r="B60" s="37" t="s">
        <v>74</v>
      </c>
      <c r="C60" s="40"/>
      <c r="D60" s="40"/>
      <c r="E60" s="9"/>
      <c r="F60" s="10"/>
      <c r="G60" s="7">
        <v>0</v>
      </c>
      <c r="H60" s="7">
        <v>0</v>
      </c>
      <c r="I60" s="7">
        <v>0</v>
      </c>
      <c r="J60" s="7">
        <v>0</v>
      </c>
    </row>
    <row r="61" spans="1:10" ht="25.5" hidden="1">
      <c r="A61" s="35" t="s">
        <v>73</v>
      </c>
      <c r="B61" s="37" t="s">
        <v>75</v>
      </c>
      <c r="C61" s="40">
        <v>510</v>
      </c>
      <c r="D61" s="40"/>
      <c r="E61" s="9"/>
      <c r="F61" s="10"/>
      <c r="G61" s="7">
        <v>0</v>
      </c>
      <c r="H61" s="7">
        <v>0</v>
      </c>
      <c r="I61" s="7">
        <v>0</v>
      </c>
      <c r="J61" s="40" t="s">
        <v>49</v>
      </c>
    </row>
    <row r="62" spans="1:10" ht="12.75" hidden="1">
      <c r="A62" s="35"/>
      <c r="B62" s="37"/>
      <c r="C62" s="40"/>
      <c r="D62" s="40"/>
      <c r="E62" s="9"/>
      <c r="F62" s="10"/>
      <c r="G62" s="7">
        <v>0</v>
      </c>
      <c r="H62" s="7">
        <v>0</v>
      </c>
      <c r="I62" s="7">
        <v>0</v>
      </c>
      <c r="J62" s="7"/>
    </row>
    <row r="63" spans="1:10" ht="12.75">
      <c r="A63" s="43"/>
      <c r="B63" s="44"/>
      <c r="C63" s="45"/>
      <c r="D63" s="45"/>
      <c r="E63" s="46"/>
      <c r="F63" s="47"/>
      <c r="G63" s="48"/>
      <c r="H63" s="48"/>
      <c r="I63" s="48"/>
      <c r="J63" s="48"/>
    </row>
  </sheetData>
  <sheetProtection/>
  <mergeCells count="25">
    <mergeCell ref="D19:H19"/>
    <mergeCell ref="A9:H9"/>
    <mergeCell ref="A10:H10"/>
    <mergeCell ref="D14:H14"/>
    <mergeCell ref="D15:H15"/>
    <mergeCell ref="D17:H17"/>
    <mergeCell ref="D18:H18"/>
    <mergeCell ref="B12:G12"/>
    <mergeCell ref="I7:J7"/>
    <mergeCell ref="H8:J8"/>
    <mergeCell ref="H4:J4"/>
    <mergeCell ref="H5:J5"/>
    <mergeCell ref="H1:J1"/>
    <mergeCell ref="H2:J2"/>
    <mergeCell ref="H3:J3"/>
    <mergeCell ref="I6:J6"/>
    <mergeCell ref="G24:J24"/>
    <mergeCell ref="A22:J22"/>
    <mergeCell ref="A23:J23"/>
    <mergeCell ref="F24:F26"/>
    <mergeCell ref="E24:E26"/>
    <mergeCell ref="D24:D26"/>
    <mergeCell ref="C24:C26"/>
    <mergeCell ref="B24:B26"/>
    <mergeCell ref="A24:A26"/>
  </mergeCells>
  <printOptions/>
  <pageMargins left="0.31496062992125984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8"/>
  <sheetViews>
    <sheetView zoomScale="130" zoomScaleNormal="130" zoomScalePageLayoutView="0" workbookViewId="0" topLeftCell="A92">
      <selection activeCell="A60" sqref="A60:J127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12.25390625" style="8" customWidth="1"/>
    <col min="4" max="4" width="4.875" style="8" customWidth="1"/>
    <col min="5" max="5" width="5.875" style="8" customWidth="1"/>
    <col min="6" max="6" width="6.25390625" style="8" customWidth="1"/>
    <col min="7" max="7" width="12.125" style="6" bestFit="1" customWidth="1"/>
    <col min="8" max="8" width="9.75390625" style="6" customWidth="1"/>
    <col min="9" max="9" width="10.00390625" style="6" customWidth="1"/>
    <col min="10" max="10" width="8.00390625" style="6" customWidth="1"/>
  </cols>
  <sheetData>
    <row r="1" spans="1:10" ht="14.25" customHeight="1">
      <c r="A1" s="97" t="s">
        <v>0</v>
      </c>
      <c r="B1" s="116" t="s">
        <v>1</v>
      </c>
      <c r="C1" s="92" t="s">
        <v>18</v>
      </c>
      <c r="D1" s="92" t="s">
        <v>19</v>
      </c>
      <c r="E1" s="87" t="s">
        <v>14</v>
      </c>
      <c r="F1" s="87" t="s">
        <v>20</v>
      </c>
      <c r="G1" s="112" t="s">
        <v>23</v>
      </c>
      <c r="H1" s="113"/>
      <c r="I1" s="113"/>
      <c r="J1" s="114"/>
    </row>
    <row r="2" spans="1:10" ht="12.75" customHeight="1">
      <c r="A2" s="98"/>
      <c r="B2" s="117"/>
      <c r="C2" s="93"/>
      <c r="D2" s="93"/>
      <c r="E2" s="90"/>
      <c r="F2" s="90"/>
      <c r="G2" s="42" t="s">
        <v>25</v>
      </c>
      <c r="H2" s="42" t="s">
        <v>26</v>
      </c>
      <c r="I2" s="42" t="s">
        <v>205</v>
      </c>
      <c r="J2" s="21" t="s">
        <v>164</v>
      </c>
    </row>
    <row r="3" spans="1:10" ht="37.5" customHeight="1">
      <c r="A3" s="115"/>
      <c r="B3" s="118"/>
      <c r="C3" s="119"/>
      <c r="D3" s="119"/>
      <c r="E3" s="120"/>
      <c r="F3" s="120"/>
      <c r="G3" s="18" t="s">
        <v>24</v>
      </c>
      <c r="H3" s="18" t="s">
        <v>27</v>
      </c>
      <c r="I3" s="18" t="s">
        <v>28</v>
      </c>
      <c r="J3" s="20" t="s">
        <v>163</v>
      </c>
    </row>
    <row r="4" spans="1:10" ht="10.5" customHeight="1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3">
        <v>7</v>
      </c>
      <c r="H4" s="23">
        <v>8</v>
      </c>
      <c r="I4" s="23">
        <v>9</v>
      </c>
      <c r="J4" s="23">
        <v>10</v>
      </c>
    </row>
    <row r="5" spans="1:10" ht="12.75">
      <c r="A5" s="36" t="s">
        <v>76</v>
      </c>
      <c r="B5" s="37" t="s">
        <v>78</v>
      </c>
      <c r="C5" s="40"/>
      <c r="D5" s="40" t="s">
        <v>80</v>
      </c>
      <c r="E5" s="40"/>
      <c r="F5" s="37"/>
      <c r="G5" s="74">
        <f>G6+G109+G78</f>
        <v>139075022.14</v>
      </c>
      <c r="H5" s="74">
        <f>H6+H109</f>
        <v>140317907</v>
      </c>
      <c r="I5" s="74">
        <f>I6+I109</f>
        <v>140287907</v>
      </c>
      <c r="J5" s="73">
        <v>0</v>
      </c>
    </row>
    <row r="6" spans="1:10" ht="25.5">
      <c r="A6" s="36" t="s">
        <v>210</v>
      </c>
      <c r="B6" s="37"/>
      <c r="C6" s="40"/>
      <c r="D6" s="40"/>
      <c r="E6" s="40"/>
      <c r="F6" s="37"/>
      <c r="G6" s="74">
        <f>G7+G30+G48+G60+G67+G73</f>
        <v>136602509.82999998</v>
      </c>
      <c r="H6" s="74">
        <f>H7+H30+H48+H60+H67+H73</f>
        <v>138267907</v>
      </c>
      <c r="I6" s="74">
        <f>I7+I30+I48+I60+I67+I73</f>
        <v>138267907</v>
      </c>
      <c r="J6" s="73"/>
    </row>
    <row r="7" spans="1:10" ht="12.75">
      <c r="A7" s="35" t="s">
        <v>165</v>
      </c>
      <c r="B7" s="37"/>
      <c r="C7" s="40"/>
      <c r="D7" s="40"/>
      <c r="E7" s="40"/>
      <c r="F7" s="37"/>
      <c r="G7" s="74">
        <f>G8+G12+G13+G17</f>
        <v>97567914.28999999</v>
      </c>
      <c r="H7" s="74">
        <f>H8+H12+H13+H17</f>
        <v>98316979</v>
      </c>
      <c r="I7" s="74">
        <f>I8+I12+I13+I17</f>
        <v>98316979</v>
      </c>
      <c r="J7" s="73">
        <v>0</v>
      </c>
    </row>
    <row r="8" spans="1:10" ht="12.75">
      <c r="A8" s="35" t="s">
        <v>77</v>
      </c>
      <c r="B8" s="37" t="s">
        <v>79</v>
      </c>
      <c r="C8" s="40"/>
      <c r="D8" s="40" t="s">
        <v>80</v>
      </c>
      <c r="E8" s="40"/>
      <c r="F8" s="37"/>
      <c r="G8" s="73">
        <f>G9+G10+G11</f>
        <v>50061989</v>
      </c>
      <c r="H8" s="73">
        <f>H9+H10+H11</f>
        <v>50071589</v>
      </c>
      <c r="I8" s="73">
        <f>I9+I10+I11</f>
        <v>50071589</v>
      </c>
      <c r="J8" s="40" t="s">
        <v>80</v>
      </c>
    </row>
    <row r="9" spans="1:10" ht="12.75">
      <c r="A9" s="34" t="s">
        <v>81</v>
      </c>
      <c r="B9" s="37" t="s">
        <v>82</v>
      </c>
      <c r="C9" s="40">
        <v>90808010310126000</v>
      </c>
      <c r="D9" s="40">
        <v>111</v>
      </c>
      <c r="E9" s="40">
        <v>211</v>
      </c>
      <c r="F9" s="37" t="s">
        <v>166</v>
      </c>
      <c r="G9" s="73">
        <v>49759956</v>
      </c>
      <c r="H9" s="73">
        <v>50019556</v>
      </c>
      <c r="I9" s="73">
        <v>50019556</v>
      </c>
      <c r="J9" s="40" t="s">
        <v>80</v>
      </c>
    </row>
    <row r="10" spans="1:10" ht="12.75">
      <c r="A10" s="34" t="s">
        <v>182</v>
      </c>
      <c r="B10" s="37" t="s">
        <v>82</v>
      </c>
      <c r="C10" s="40">
        <v>90808010310126000</v>
      </c>
      <c r="D10" s="40">
        <v>111</v>
      </c>
      <c r="E10" s="40">
        <v>266</v>
      </c>
      <c r="F10" s="37" t="s">
        <v>166</v>
      </c>
      <c r="G10" s="73">
        <v>300000</v>
      </c>
      <c r="H10" s="73">
        <v>50000</v>
      </c>
      <c r="I10" s="73">
        <v>50000</v>
      </c>
      <c r="J10" s="40"/>
    </row>
    <row r="11" spans="1:10" ht="17.25">
      <c r="A11" s="34" t="s">
        <v>83</v>
      </c>
      <c r="B11" s="37" t="s">
        <v>84</v>
      </c>
      <c r="C11" s="40">
        <v>90808010310126000</v>
      </c>
      <c r="D11" s="40">
        <v>112</v>
      </c>
      <c r="E11" s="40">
        <v>266</v>
      </c>
      <c r="F11" s="37" t="s">
        <v>166</v>
      </c>
      <c r="G11" s="73">
        <v>2033</v>
      </c>
      <c r="H11" s="73">
        <v>2033</v>
      </c>
      <c r="I11" s="73">
        <v>2033</v>
      </c>
      <c r="J11" s="40" t="s">
        <v>80</v>
      </c>
    </row>
    <row r="12" spans="1:10" ht="24.75" customHeight="1">
      <c r="A12" s="36" t="s">
        <v>183</v>
      </c>
      <c r="B12" s="37" t="s">
        <v>86</v>
      </c>
      <c r="C12" s="40">
        <v>90808010310126000</v>
      </c>
      <c r="D12" s="40">
        <v>119</v>
      </c>
      <c r="E12" s="40">
        <v>213</v>
      </c>
      <c r="F12" s="37" t="s">
        <v>166</v>
      </c>
      <c r="G12" s="73">
        <v>14761193</v>
      </c>
      <c r="H12" s="73">
        <v>15121006</v>
      </c>
      <c r="I12" s="73">
        <v>15121006</v>
      </c>
      <c r="J12" s="40" t="s">
        <v>80</v>
      </c>
    </row>
    <row r="13" spans="1:10" ht="12.75">
      <c r="A13" s="34" t="s">
        <v>87</v>
      </c>
      <c r="B13" s="37" t="s">
        <v>88</v>
      </c>
      <c r="C13" s="40"/>
      <c r="D13" s="40">
        <v>850</v>
      </c>
      <c r="E13" s="40"/>
      <c r="F13" s="37"/>
      <c r="G13" s="73">
        <f>G14+G15</f>
        <v>990000</v>
      </c>
      <c r="H13" s="73">
        <f>H14+H15</f>
        <v>990000</v>
      </c>
      <c r="I13" s="73">
        <f>I14+I15</f>
        <v>990000</v>
      </c>
      <c r="J13" s="40" t="s">
        <v>80</v>
      </c>
    </row>
    <row r="14" spans="1:10" ht="17.25">
      <c r="A14" s="35" t="s">
        <v>89</v>
      </c>
      <c r="B14" s="37" t="s">
        <v>90</v>
      </c>
      <c r="C14" s="40">
        <v>90808010310126000</v>
      </c>
      <c r="D14" s="40">
        <v>851</v>
      </c>
      <c r="E14" s="40">
        <v>290</v>
      </c>
      <c r="F14" s="37" t="s">
        <v>166</v>
      </c>
      <c r="G14" s="73">
        <v>984352</v>
      </c>
      <c r="H14" s="73">
        <v>980000</v>
      </c>
      <c r="I14" s="73">
        <v>980000</v>
      </c>
      <c r="J14" s="40" t="s">
        <v>80</v>
      </c>
    </row>
    <row r="15" spans="1:10" ht="17.25" customHeight="1">
      <c r="A15" s="35" t="s">
        <v>91</v>
      </c>
      <c r="B15" s="37" t="s">
        <v>92</v>
      </c>
      <c r="C15" s="40">
        <v>90808010310126000</v>
      </c>
      <c r="D15" s="40">
        <v>852</v>
      </c>
      <c r="E15" s="40">
        <v>290</v>
      </c>
      <c r="F15" s="37" t="s">
        <v>166</v>
      </c>
      <c r="G15" s="73">
        <v>5648</v>
      </c>
      <c r="H15" s="73">
        <v>10000</v>
      </c>
      <c r="I15" s="73">
        <v>10000</v>
      </c>
      <c r="J15" s="40" t="s">
        <v>80</v>
      </c>
    </row>
    <row r="16" spans="1:10" ht="14.25" customHeight="1" hidden="1">
      <c r="A16" s="35" t="s">
        <v>93</v>
      </c>
      <c r="B16" s="37" t="s">
        <v>94</v>
      </c>
      <c r="C16" s="40"/>
      <c r="D16" s="40">
        <v>853</v>
      </c>
      <c r="E16" s="40"/>
      <c r="F16" s="37"/>
      <c r="G16" s="73"/>
      <c r="H16" s="73"/>
      <c r="I16" s="73"/>
      <c r="J16" s="40" t="s">
        <v>80</v>
      </c>
    </row>
    <row r="17" spans="1:10" ht="14.25" customHeight="1">
      <c r="A17" s="35" t="s">
        <v>95</v>
      </c>
      <c r="B17" s="37" t="s">
        <v>96</v>
      </c>
      <c r="C17" s="40"/>
      <c r="D17" s="40" t="s">
        <v>80</v>
      </c>
      <c r="E17" s="40"/>
      <c r="F17" s="37"/>
      <c r="G17" s="73">
        <f>G19+G27</f>
        <v>31754732.29</v>
      </c>
      <c r="H17" s="73">
        <f>H19+H27</f>
        <v>32134384</v>
      </c>
      <c r="I17" s="73">
        <f>I19+I27</f>
        <v>32134384</v>
      </c>
      <c r="J17" s="73">
        <v>0</v>
      </c>
    </row>
    <row r="18" spans="1:10" ht="25.5" hidden="1">
      <c r="A18" s="35" t="s">
        <v>97</v>
      </c>
      <c r="B18" s="37" t="s">
        <v>98</v>
      </c>
      <c r="C18" s="40"/>
      <c r="D18" s="40">
        <v>243</v>
      </c>
      <c r="E18" s="40"/>
      <c r="F18" s="37"/>
      <c r="G18" s="73"/>
      <c r="H18" s="73"/>
      <c r="I18" s="73"/>
      <c r="J18" s="73">
        <v>0</v>
      </c>
    </row>
    <row r="19" spans="1:10" ht="14.25" customHeight="1">
      <c r="A19" s="35" t="s">
        <v>99</v>
      </c>
      <c r="B19" s="37" t="s">
        <v>100</v>
      </c>
      <c r="C19" s="40"/>
      <c r="D19" s="40">
        <v>244</v>
      </c>
      <c r="E19" s="40"/>
      <c r="F19" s="37"/>
      <c r="G19" s="73">
        <f>G20+G21+G22+G23+G24+G25+G26</f>
        <v>13262729.26</v>
      </c>
      <c r="H19" s="73">
        <f>H20+H21+H22+H23+H24+H25+H26</f>
        <v>12996881</v>
      </c>
      <c r="I19" s="73">
        <f>I20+I21+I22+I23+I24+I25+I26</f>
        <v>12996881</v>
      </c>
      <c r="J19" s="73">
        <v>0</v>
      </c>
    </row>
    <row r="20" spans="1:10" ht="14.25" customHeight="1">
      <c r="A20" s="35" t="s">
        <v>193</v>
      </c>
      <c r="B20" s="37" t="s">
        <v>184</v>
      </c>
      <c r="C20" s="40">
        <v>90808010310126000</v>
      </c>
      <c r="D20" s="40">
        <v>244</v>
      </c>
      <c r="E20" s="40">
        <v>221</v>
      </c>
      <c r="F20" s="37" t="s">
        <v>166</v>
      </c>
      <c r="G20" s="73">
        <v>282976.46</v>
      </c>
      <c r="H20" s="73">
        <v>283460</v>
      </c>
      <c r="I20" s="73">
        <v>283460</v>
      </c>
      <c r="J20" s="73">
        <v>0</v>
      </c>
    </row>
    <row r="21" spans="1:10" ht="14.25" customHeight="1">
      <c r="A21" s="35" t="s">
        <v>168</v>
      </c>
      <c r="B21" s="37" t="s">
        <v>185</v>
      </c>
      <c r="C21" s="40">
        <v>90808010310126000</v>
      </c>
      <c r="D21" s="40">
        <v>244</v>
      </c>
      <c r="E21" s="40">
        <v>222</v>
      </c>
      <c r="F21" s="37" t="s">
        <v>166</v>
      </c>
      <c r="G21" s="73">
        <v>100000</v>
      </c>
      <c r="H21" s="73">
        <v>100000</v>
      </c>
      <c r="I21" s="73">
        <v>100000</v>
      </c>
      <c r="J21" s="73">
        <v>0</v>
      </c>
    </row>
    <row r="22" spans="1:10" ht="14.25" customHeight="1">
      <c r="A22" s="35" t="s">
        <v>167</v>
      </c>
      <c r="B22" s="37" t="s">
        <v>186</v>
      </c>
      <c r="C22" s="40">
        <v>90808010310126000</v>
      </c>
      <c r="D22" s="40">
        <v>244</v>
      </c>
      <c r="E22" s="40">
        <v>223</v>
      </c>
      <c r="F22" s="37" t="s">
        <v>166</v>
      </c>
      <c r="G22" s="73">
        <v>1433967</v>
      </c>
      <c r="H22" s="73">
        <v>1433967</v>
      </c>
      <c r="I22" s="73">
        <v>1433967</v>
      </c>
      <c r="J22" s="73">
        <v>0</v>
      </c>
    </row>
    <row r="23" spans="1:10" ht="14.25" customHeight="1">
      <c r="A23" s="35" t="s">
        <v>192</v>
      </c>
      <c r="B23" s="37" t="s">
        <v>187</v>
      </c>
      <c r="C23" s="40">
        <v>90808010310126000</v>
      </c>
      <c r="D23" s="40">
        <v>244</v>
      </c>
      <c r="E23" s="40">
        <v>225</v>
      </c>
      <c r="F23" s="37" t="s">
        <v>166</v>
      </c>
      <c r="G23" s="73">
        <v>3885922.34</v>
      </c>
      <c r="H23" s="73">
        <v>5601694</v>
      </c>
      <c r="I23" s="73">
        <v>5601694</v>
      </c>
      <c r="J23" s="73">
        <v>0</v>
      </c>
    </row>
    <row r="24" spans="1:10" ht="14.25" customHeight="1">
      <c r="A24" s="35" t="s">
        <v>169</v>
      </c>
      <c r="B24" s="37" t="s">
        <v>188</v>
      </c>
      <c r="C24" s="40">
        <v>90808010310126000</v>
      </c>
      <c r="D24" s="40">
        <v>244</v>
      </c>
      <c r="E24" s="40">
        <v>226</v>
      </c>
      <c r="F24" s="37" t="s">
        <v>166</v>
      </c>
      <c r="G24" s="73">
        <v>897040</v>
      </c>
      <c r="H24" s="73">
        <v>897040</v>
      </c>
      <c r="I24" s="73">
        <v>897040</v>
      </c>
      <c r="J24" s="73">
        <v>0</v>
      </c>
    </row>
    <row r="25" spans="1:10" ht="14.25" customHeight="1">
      <c r="A25" s="35" t="s">
        <v>170</v>
      </c>
      <c r="B25" s="37" t="s">
        <v>189</v>
      </c>
      <c r="C25" s="40">
        <v>90808010310126000</v>
      </c>
      <c r="D25" s="40">
        <v>244</v>
      </c>
      <c r="E25" s="40">
        <v>310</v>
      </c>
      <c r="F25" s="37" t="s">
        <v>166</v>
      </c>
      <c r="G25" s="73">
        <v>5186226.78</v>
      </c>
      <c r="H25" s="73">
        <v>3353220</v>
      </c>
      <c r="I25" s="73">
        <v>3353220</v>
      </c>
      <c r="J25" s="73">
        <v>0</v>
      </c>
    </row>
    <row r="26" spans="1:10" ht="14.25" customHeight="1">
      <c r="A26" s="35" t="s">
        <v>171</v>
      </c>
      <c r="B26" s="37" t="s">
        <v>190</v>
      </c>
      <c r="C26" s="40">
        <v>90808010310126000</v>
      </c>
      <c r="D26" s="40">
        <v>244</v>
      </c>
      <c r="E26" s="40">
        <v>340</v>
      </c>
      <c r="F26" s="37" t="s">
        <v>166</v>
      </c>
      <c r="G26" s="73">
        <v>1476596.68</v>
      </c>
      <c r="H26" s="73">
        <v>1327500</v>
      </c>
      <c r="I26" s="73">
        <v>1327500</v>
      </c>
      <c r="J26" s="73">
        <v>0</v>
      </c>
    </row>
    <row r="27" spans="1:10" ht="14.25" customHeight="1">
      <c r="A27" s="35" t="s">
        <v>211</v>
      </c>
      <c r="B27" s="37" t="s">
        <v>212</v>
      </c>
      <c r="C27" s="40"/>
      <c r="D27" s="40">
        <v>247</v>
      </c>
      <c r="E27" s="40"/>
      <c r="F27" s="37"/>
      <c r="G27" s="73">
        <f>G28</f>
        <v>18492003.03</v>
      </c>
      <c r="H27" s="73">
        <f>H28</f>
        <v>19137503</v>
      </c>
      <c r="I27" s="73">
        <f>I28</f>
        <v>19137503</v>
      </c>
      <c r="J27" s="73"/>
    </row>
    <row r="28" spans="1:10" ht="14.25" customHeight="1">
      <c r="A28" s="35" t="s">
        <v>167</v>
      </c>
      <c r="B28" s="37" t="s">
        <v>213</v>
      </c>
      <c r="C28" s="40">
        <v>90808010310126000</v>
      </c>
      <c r="D28" s="40">
        <v>247</v>
      </c>
      <c r="E28" s="40">
        <v>223</v>
      </c>
      <c r="F28" s="37" t="s">
        <v>166</v>
      </c>
      <c r="G28" s="73">
        <v>18492003.03</v>
      </c>
      <c r="H28" s="73">
        <v>19137503</v>
      </c>
      <c r="I28" s="73">
        <v>19137503</v>
      </c>
      <c r="J28" s="73"/>
    </row>
    <row r="29" spans="1:10" ht="8.25" customHeight="1" hidden="1">
      <c r="A29" s="35"/>
      <c r="B29" s="37"/>
      <c r="C29" s="40"/>
      <c r="D29" s="40"/>
      <c r="E29" s="40"/>
      <c r="F29" s="37"/>
      <c r="G29" s="73"/>
      <c r="H29" s="73"/>
      <c r="I29" s="73"/>
      <c r="J29" s="40"/>
    </row>
    <row r="30" spans="1:10" ht="12.75">
      <c r="A30" s="35" t="s">
        <v>172</v>
      </c>
      <c r="B30" s="37"/>
      <c r="C30" s="40"/>
      <c r="D30" s="40"/>
      <c r="E30" s="40"/>
      <c r="F30" s="37"/>
      <c r="G30" s="74">
        <f>G31+G35+G36</f>
        <v>31511180.54</v>
      </c>
      <c r="H30" s="74">
        <f>H31+H35+H36</f>
        <v>32427513</v>
      </c>
      <c r="I30" s="74">
        <f>I31+I35+I36</f>
        <v>32427513</v>
      </c>
      <c r="J30" s="73"/>
    </row>
    <row r="31" spans="1:10" ht="12.75">
      <c r="A31" s="35" t="s">
        <v>77</v>
      </c>
      <c r="B31" s="37" t="s">
        <v>79</v>
      </c>
      <c r="C31" s="40"/>
      <c r="D31" s="40" t="s">
        <v>80</v>
      </c>
      <c r="E31" s="40"/>
      <c r="F31" s="37"/>
      <c r="G31" s="73">
        <f>G32+G33+G34</f>
        <v>18368172</v>
      </c>
      <c r="H31" s="73">
        <f>H32+H33+H34</f>
        <v>18368172</v>
      </c>
      <c r="I31" s="73">
        <f>I32+I33+I34</f>
        <v>18368172</v>
      </c>
      <c r="J31" s="40" t="s">
        <v>80</v>
      </c>
    </row>
    <row r="32" spans="1:10" ht="12.75">
      <c r="A32" s="34" t="s">
        <v>81</v>
      </c>
      <c r="B32" s="37" t="s">
        <v>82</v>
      </c>
      <c r="C32" s="40">
        <v>90808010310326000</v>
      </c>
      <c r="D32" s="40">
        <v>111</v>
      </c>
      <c r="E32" s="40">
        <v>211</v>
      </c>
      <c r="F32" s="37" t="s">
        <v>173</v>
      </c>
      <c r="G32" s="73">
        <v>18168172</v>
      </c>
      <c r="H32" s="73">
        <v>18338172</v>
      </c>
      <c r="I32" s="73">
        <v>18338172</v>
      </c>
      <c r="J32" s="40" t="s">
        <v>80</v>
      </c>
    </row>
    <row r="33" spans="1:10" ht="12.75">
      <c r="A33" s="34" t="s">
        <v>182</v>
      </c>
      <c r="B33" s="37" t="s">
        <v>82</v>
      </c>
      <c r="C33" s="40">
        <v>90808010310326000</v>
      </c>
      <c r="D33" s="40">
        <v>111</v>
      </c>
      <c r="E33" s="40">
        <v>266</v>
      </c>
      <c r="F33" s="37" t="s">
        <v>173</v>
      </c>
      <c r="G33" s="73">
        <v>200000</v>
      </c>
      <c r="H33" s="73">
        <v>20000</v>
      </c>
      <c r="I33" s="73">
        <v>20000</v>
      </c>
      <c r="J33" s="40"/>
    </row>
    <row r="34" spans="1:10" ht="17.25">
      <c r="A34" s="34" t="s">
        <v>83</v>
      </c>
      <c r="B34" s="37" t="s">
        <v>84</v>
      </c>
      <c r="C34" s="40">
        <v>90808010310326000</v>
      </c>
      <c r="D34" s="40">
        <v>112</v>
      </c>
      <c r="E34" s="40">
        <v>266</v>
      </c>
      <c r="F34" s="37" t="s">
        <v>173</v>
      </c>
      <c r="G34" s="73">
        <v>0</v>
      </c>
      <c r="H34" s="73">
        <v>10000</v>
      </c>
      <c r="I34" s="73">
        <v>10000</v>
      </c>
      <c r="J34" s="40" t="s">
        <v>80</v>
      </c>
    </row>
    <row r="35" spans="1:10" ht="27" customHeight="1">
      <c r="A35" s="36" t="s">
        <v>183</v>
      </c>
      <c r="B35" s="37" t="s">
        <v>86</v>
      </c>
      <c r="C35" s="40">
        <v>90808010310326000</v>
      </c>
      <c r="D35" s="40">
        <v>119</v>
      </c>
      <c r="E35" s="40">
        <v>213</v>
      </c>
      <c r="F35" s="37" t="s">
        <v>173</v>
      </c>
      <c r="G35" s="73">
        <v>5544168</v>
      </c>
      <c r="H35" s="73">
        <v>5544168</v>
      </c>
      <c r="I35" s="73">
        <v>5544168</v>
      </c>
      <c r="J35" s="40" t="s">
        <v>80</v>
      </c>
    </row>
    <row r="36" spans="1:10" ht="14.25" customHeight="1">
      <c r="A36" s="35" t="s">
        <v>95</v>
      </c>
      <c r="B36" s="37" t="s">
        <v>96</v>
      </c>
      <c r="C36" s="40"/>
      <c r="D36" s="40" t="s">
        <v>80</v>
      </c>
      <c r="E36" s="40"/>
      <c r="F36" s="37"/>
      <c r="G36" s="73">
        <f>G37+G45</f>
        <v>7598840.540000001</v>
      </c>
      <c r="H36" s="73">
        <f>H37+H45</f>
        <v>8515173</v>
      </c>
      <c r="I36" s="73">
        <f>I37+I45</f>
        <v>8515173</v>
      </c>
      <c r="J36" s="73">
        <v>0</v>
      </c>
    </row>
    <row r="37" spans="1:10" ht="14.25" customHeight="1">
      <c r="A37" s="35" t="s">
        <v>99</v>
      </c>
      <c r="B37" s="37" t="s">
        <v>100</v>
      </c>
      <c r="C37" s="40"/>
      <c r="D37" s="40">
        <v>244</v>
      </c>
      <c r="E37" s="40"/>
      <c r="F37" s="37"/>
      <c r="G37" s="73">
        <f>G38+G39+G40+G41+G42+G43+G44</f>
        <v>6151358.0200000005</v>
      </c>
      <c r="H37" s="73">
        <f>H38+H39+H40+H41+H42+H43+H44</f>
        <v>7204271</v>
      </c>
      <c r="I37" s="73">
        <f>I38+I39+I40+I41+I42+I43+I44</f>
        <v>7204271</v>
      </c>
      <c r="J37" s="73">
        <v>0</v>
      </c>
    </row>
    <row r="38" spans="1:10" ht="14.25" customHeight="1">
      <c r="A38" s="35" t="s">
        <v>194</v>
      </c>
      <c r="B38" s="37" t="s">
        <v>184</v>
      </c>
      <c r="C38" s="40">
        <v>90808010310326000</v>
      </c>
      <c r="D38" s="40">
        <v>244</v>
      </c>
      <c r="E38" s="40">
        <v>221</v>
      </c>
      <c r="F38" s="37" t="s">
        <v>173</v>
      </c>
      <c r="G38" s="73">
        <v>927244.99</v>
      </c>
      <c r="H38" s="73">
        <v>656040</v>
      </c>
      <c r="I38" s="73">
        <v>656040</v>
      </c>
      <c r="J38" s="73">
        <v>0</v>
      </c>
    </row>
    <row r="39" spans="1:10" ht="14.25" customHeight="1">
      <c r="A39" s="35" t="s">
        <v>168</v>
      </c>
      <c r="B39" s="37" t="s">
        <v>185</v>
      </c>
      <c r="C39" s="40">
        <v>90808010310326000</v>
      </c>
      <c r="D39" s="40">
        <v>244</v>
      </c>
      <c r="E39" s="40">
        <v>222</v>
      </c>
      <c r="F39" s="37" t="s">
        <v>173</v>
      </c>
      <c r="G39" s="73">
        <v>0</v>
      </c>
      <c r="H39" s="73">
        <v>30000</v>
      </c>
      <c r="I39" s="73">
        <v>30000</v>
      </c>
      <c r="J39" s="73">
        <v>0</v>
      </c>
    </row>
    <row r="40" spans="1:10" ht="14.25" customHeight="1">
      <c r="A40" s="35" t="s">
        <v>167</v>
      </c>
      <c r="B40" s="37" t="s">
        <v>186</v>
      </c>
      <c r="C40" s="40">
        <v>90808010310326000</v>
      </c>
      <c r="D40" s="40">
        <v>244</v>
      </c>
      <c r="E40" s="40">
        <v>223</v>
      </c>
      <c r="F40" s="37" t="s">
        <v>173</v>
      </c>
      <c r="G40" s="73">
        <v>213807</v>
      </c>
      <c r="H40" s="73">
        <v>213807</v>
      </c>
      <c r="I40" s="73">
        <v>213807</v>
      </c>
      <c r="J40" s="73">
        <v>0</v>
      </c>
    </row>
    <row r="41" spans="1:10" ht="14.25" customHeight="1">
      <c r="A41" s="35" t="s">
        <v>192</v>
      </c>
      <c r="B41" s="37" t="s">
        <v>187</v>
      </c>
      <c r="C41" s="40">
        <v>90808010310326000</v>
      </c>
      <c r="D41" s="40">
        <v>244</v>
      </c>
      <c r="E41" s="40">
        <v>225</v>
      </c>
      <c r="F41" s="37" t="s">
        <v>173</v>
      </c>
      <c r="G41" s="73">
        <v>445286</v>
      </c>
      <c r="H41" s="73">
        <v>995286</v>
      </c>
      <c r="I41" s="73">
        <v>995286</v>
      </c>
      <c r="J41" s="73">
        <v>0</v>
      </c>
    </row>
    <row r="42" spans="1:10" ht="14.25" customHeight="1">
      <c r="A42" s="35" t="s">
        <v>169</v>
      </c>
      <c r="B42" s="37" t="s">
        <v>188</v>
      </c>
      <c r="C42" s="40">
        <v>90808010310326000</v>
      </c>
      <c r="D42" s="40">
        <v>244</v>
      </c>
      <c r="E42" s="40">
        <v>226</v>
      </c>
      <c r="F42" s="37" t="s">
        <v>173</v>
      </c>
      <c r="G42" s="73">
        <v>2378920</v>
      </c>
      <c r="H42" s="73">
        <v>1478920</v>
      </c>
      <c r="I42" s="73">
        <v>1478920</v>
      </c>
      <c r="J42" s="73">
        <v>0</v>
      </c>
    </row>
    <row r="43" spans="1:10" ht="14.25" customHeight="1">
      <c r="A43" s="35" t="s">
        <v>170</v>
      </c>
      <c r="B43" s="37" t="s">
        <v>189</v>
      </c>
      <c r="C43" s="40">
        <v>90808010310326000</v>
      </c>
      <c r="D43" s="40">
        <v>244</v>
      </c>
      <c r="E43" s="40">
        <v>310</v>
      </c>
      <c r="F43" s="37" t="s">
        <v>173</v>
      </c>
      <c r="G43" s="73">
        <v>928289</v>
      </c>
      <c r="H43" s="73">
        <v>2722407</v>
      </c>
      <c r="I43" s="73">
        <v>2722407</v>
      </c>
      <c r="J43" s="73">
        <v>0</v>
      </c>
    </row>
    <row r="44" spans="1:10" ht="14.25" customHeight="1">
      <c r="A44" s="35" t="s">
        <v>171</v>
      </c>
      <c r="B44" s="37" t="s">
        <v>190</v>
      </c>
      <c r="C44" s="40">
        <v>90808010310326000</v>
      </c>
      <c r="D44" s="40">
        <v>244</v>
      </c>
      <c r="E44" s="40">
        <v>340</v>
      </c>
      <c r="F44" s="37" t="s">
        <v>173</v>
      </c>
      <c r="G44" s="73">
        <v>1257811.03</v>
      </c>
      <c r="H44" s="73">
        <v>1107811</v>
      </c>
      <c r="I44" s="73">
        <v>1107811</v>
      </c>
      <c r="J44" s="73">
        <v>0</v>
      </c>
    </row>
    <row r="45" spans="1:10" ht="14.25" customHeight="1">
      <c r="A45" s="35" t="s">
        <v>211</v>
      </c>
      <c r="B45" s="37" t="s">
        <v>212</v>
      </c>
      <c r="C45" s="40"/>
      <c r="D45" s="40"/>
      <c r="E45" s="40"/>
      <c r="F45" s="37"/>
      <c r="G45" s="73">
        <f>G46</f>
        <v>1447482.52</v>
      </c>
      <c r="H45" s="73">
        <f>H46</f>
        <v>1310902</v>
      </c>
      <c r="I45" s="73">
        <f>I46</f>
        <v>1310902</v>
      </c>
      <c r="J45" s="73"/>
    </row>
    <row r="46" spans="1:10" ht="14.25" customHeight="1">
      <c r="A46" s="35" t="s">
        <v>167</v>
      </c>
      <c r="B46" s="37" t="s">
        <v>213</v>
      </c>
      <c r="C46" s="40">
        <v>90808010310326000</v>
      </c>
      <c r="D46" s="40">
        <v>247</v>
      </c>
      <c r="E46" s="40">
        <v>223</v>
      </c>
      <c r="F46" s="37" t="s">
        <v>173</v>
      </c>
      <c r="G46" s="73">
        <v>1447482.52</v>
      </c>
      <c r="H46" s="73">
        <v>1310902</v>
      </c>
      <c r="I46" s="73">
        <v>1310902</v>
      </c>
      <c r="J46" s="73"/>
    </row>
    <row r="47" spans="1:10" ht="7.5" customHeight="1">
      <c r="A47" s="35"/>
      <c r="B47" s="37"/>
      <c r="C47" s="40"/>
      <c r="D47" s="40"/>
      <c r="E47" s="40"/>
      <c r="F47" s="37"/>
      <c r="G47" s="73"/>
      <c r="H47" s="73"/>
      <c r="I47" s="73"/>
      <c r="J47" s="40"/>
    </row>
    <row r="48" spans="1:10" ht="12.75">
      <c r="A48" s="35" t="s">
        <v>174</v>
      </c>
      <c r="B48" s="37"/>
      <c r="C48" s="40"/>
      <c r="D48" s="40"/>
      <c r="E48" s="40"/>
      <c r="F48" s="37"/>
      <c r="G48" s="74">
        <f>G49+G52+G53</f>
        <v>6613615</v>
      </c>
      <c r="H48" s="74">
        <f>H49+H52+H53</f>
        <v>6613615</v>
      </c>
      <c r="I48" s="74">
        <f>I49+I52+I53</f>
        <v>6613615</v>
      </c>
      <c r="J48" s="73"/>
    </row>
    <row r="49" spans="1:10" ht="12.75">
      <c r="A49" s="35" t="s">
        <v>77</v>
      </c>
      <c r="B49" s="37" t="s">
        <v>79</v>
      </c>
      <c r="C49" s="40"/>
      <c r="D49" s="40" t="s">
        <v>80</v>
      </c>
      <c r="E49" s="40"/>
      <c r="F49" s="37"/>
      <c r="G49" s="73">
        <f>G50+G51</f>
        <v>4615680</v>
      </c>
      <c r="H49" s="73">
        <f>H50+H51</f>
        <v>4615680</v>
      </c>
      <c r="I49" s="73">
        <f>I50+I51</f>
        <v>4615680</v>
      </c>
      <c r="J49" s="40" t="s">
        <v>80</v>
      </c>
    </row>
    <row r="50" spans="1:10" ht="12.75">
      <c r="A50" s="34" t="s">
        <v>81</v>
      </c>
      <c r="B50" s="37" t="s">
        <v>82</v>
      </c>
      <c r="C50" s="40">
        <v>90808010310426000</v>
      </c>
      <c r="D50" s="40">
        <v>111</v>
      </c>
      <c r="E50" s="40">
        <v>211</v>
      </c>
      <c r="F50" s="37" t="s">
        <v>175</v>
      </c>
      <c r="G50" s="73">
        <v>4590680</v>
      </c>
      <c r="H50" s="73">
        <v>4600680</v>
      </c>
      <c r="I50" s="73">
        <v>4600680</v>
      </c>
      <c r="J50" s="40" t="s">
        <v>80</v>
      </c>
    </row>
    <row r="51" spans="1:10" ht="12.75">
      <c r="A51" s="34" t="s">
        <v>182</v>
      </c>
      <c r="B51" s="37" t="s">
        <v>82</v>
      </c>
      <c r="C51" s="40">
        <v>90808010310426000</v>
      </c>
      <c r="D51" s="40">
        <v>111</v>
      </c>
      <c r="E51" s="40">
        <v>266</v>
      </c>
      <c r="F51" s="37" t="s">
        <v>175</v>
      </c>
      <c r="G51" s="73">
        <v>25000</v>
      </c>
      <c r="H51" s="73">
        <v>15000</v>
      </c>
      <c r="I51" s="73">
        <v>15000</v>
      </c>
      <c r="J51" s="40"/>
    </row>
    <row r="52" spans="1:10" ht="33.75">
      <c r="A52" s="36" t="s">
        <v>85</v>
      </c>
      <c r="B52" s="37" t="s">
        <v>86</v>
      </c>
      <c r="C52" s="40">
        <v>90808010310426000</v>
      </c>
      <c r="D52" s="40">
        <v>119</v>
      </c>
      <c r="E52" s="40">
        <v>213</v>
      </c>
      <c r="F52" s="37" t="s">
        <v>175</v>
      </c>
      <c r="G52" s="73">
        <v>1393935</v>
      </c>
      <c r="H52" s="73">
        <v>1393935</v>
      </c>
      <c r="I52" s="73">
        <v>1393935</v>
      </c>
      <c r="J52" s="40" t="s">
        <v>80</v>
      </c>
    </row>
    <row r="53" spans="1:10" ht="14.25" customHeight="1">
      <c r="A53" s="35" t="s">
        <v>95</v>
      </c>
      <c r="B53" s="37" t="s">
        <v>96</v>
      </c>
      <c r="C53" s="40"/>
      <c r="D53" s="40" t="s">
        <v>80</v>
      </c>
      <c r="E53" s="40"/>
      <c r="F53" s="37"/>
      <c r="G53" s="73">
        <f>G54</f>
        <v>604000</v>
      </c>
      <c r="H53" s="73">
        <f>H54</f>
        <v>604000</v>
      </c>
      <c r="I53" s="73">
        <f>I54</f>
        <v>604000</v>
      </c>
      <c r="J53" s="73">
        <v>0</v>
      </c>
    </row>
    <row r="54" spans="1:10" ht="14.25" customHeight="1">
      <c r="A54" s="35" t="s">
        <v>99</v>
      </c>
      <c r="B54" s="37" t="s">
        <v>100</v>
      </c>
      <c r="C54" s="40"/>
      <c r="D54" s="40">
        <v>244</v>
      </c>
      <c r="E54" s="40"/>
      <c r="F54" s="37"/>
      <c r="G54" s="73">
        <f>G55+G56+G58+G57</f>
        <v>604000</v>
      </c>
      <c r="H54" s="73">
        <f>H55+H56+H58</f>
        <v>604000</v>
      </c>
      <c r="I54" s="73">
        <f>I55+I56+I58</f>
        <v>604000</v>
      </c>
      <c r="J54" s="73">
        <v>0</v>
      </c>
    </row>
    <row r="55" spans="1:10" ht="14.25" customHeight="1">
      <c r="A55" s="35" t="s">
        <v>191</v>
      </c>
      <c r="B55" s="37" t="s">
        <v>185</v>
      </c>
      <c r="C55" s="40">
        <v>90808010310426000</v>
      </c>
      <c r="D55" s="40">
        <v>244</v>
      </c>
      <c r="E55" s="40">
        <v>222</v>
      </c>
      <c r="F55" s="37" t="s">
        <v>175</v>
      </c>
      <c r="G55" s="73">
        <v>0</v>
      </c>
      <c r="H55" s="73">
        <v>174000</v>
      </c>
      <c r="I55" s="73">
        <v>174000</v>
      </c>
      <c r="J55" s="73">
        <v>0</v>
      </c>
    </row>
    <row r="56" spans="1:10" ht="14.25" customHeight="1">
      <c r="A56" s="35" t="s">
        <v>169</v>
      </c>
      <c r="B56" s="37" t="s">
        <v>188</v>
      </c>
      <c r="C56" s="40">
        <v>90808010310426000</v>
      </c>
      <c r="D56" s="40">
        <v>244</v>
      </c>
      <c r="E56" s="40">
        <v>226</v>
      </c>
      <c r="F56" s="37" t="s">
        <v>175</v>
      </c>
      <c r="G56" s="73">
        <v>0</v>
      </c>
      <c r="H56" s="73">
        <v>200000</v>
      </c>
      <c r="I56" s="73">
        <v>200000</v>
      </c>
      <c r="J56" s="73">
        <v>0</v>
      </c>
    </row>
    <row r="57" spans="1:10" ht="14.25" customHeight="1">
      <c r="A57" s="35" t="s">
        <v>170</v>
      </c>
      <c r="B57" s="37" t="s">
        <v>189</v>
      </c>
      <c r="C57" s="40">
        <v>90808010310426000</v>
      </c>
      <c r="D57" s="40">
        <v>244</v>
      </c>
      <c r="E57" s="40">
        <v>310</v>
      </c>
      <c r="F57" s="37" t="s">
        <v>175</v>
      </c>
      <c r="G57" s="73">
        <v>509820</v>
      </c>
      <c r="H57" s="73" t="s">
        <v>237</v>
      </c>
      <c r="I57" s="73" t="s">
        <v>237</v>
      </c>
      <c r="J57" s="73"/>
    </row>
    <row r="58" spans="1:10" ht="14.25" customHeight="1">
      <c r="A58" s="35" t="s">
        <v>171</v>
      </c>
      <c r="B58" s="37" t="s">
        <v>190</v>
      </c>
      <c r="C58" s="40">
        <v>90808010310426000</v>
      </c>
      <c r="D58" s="40">
        <v>244</v>
      </c>
      <c r="E58" s="40">
        <v>340</v>
      </c>
      <c r="F58" s="37" t="s">
        <v>175</v>
      </c>
      <c r="G58" s="73">
        <v>94180</v>
      </c>
      <c r="H58" s="73">
        <v>230000</v>
      </c>
      <c r="I58" s="73">
        <v>230000</v>
      </c>
      <c r="J58" s="73">
        <v>0</v>
      </c>
    </row>
    <row r="59" spans="1:10" ht="6" customHeight="1">
      <c r="A59" s="35"/>
      <c r="B59" s="37"/>
      <c r="C59" s="40"/>
      <c r="D59" s="40"/>
      <c r="E59" s="40"/>
      <c r="F59" s="37"/>
      <c r="G59" s="73"/>
      <c r="H59" s="73"/>
      <c r="I59" s="73"/>
      <c r="J59" s="73">
        <v>0</v>
      </c>
    </row>
    <row r="60" spans="1:10" ht="16.5" customHeight="1">
      <c r="A60" s="35" t="s">
        <v>176</v>
      </c>
      <c r="B60" s="37"/>
      <c r="C60" s="40"/>
      <c r="D60" s="40"/>
      <c r="E60" s="40"/>
      <c r="F60" s="37"/>
      <c r="G60" s="74">
        <f aca="true" t="shared" si="0" ref="G60:I61">G61</f>
        <v>840000</v>
      </c>
      <c r="H60" s="74">
        <f t="shared" si="0"/>
        <v>840000</v>
      </c>
      <c r="I60" s="74">
        <f t="shared" si="0"/>
        <v>840000</v>
      </c>
      <c r="J60" s="73">
        <v>0</v>
      </c>
    </row>
    <row r="61" spans="1:10" ht="14.25" customHeight="1">
      <c r="A61" s="35" t="s">
        <v>95</v>
      </c>
      <c r="B61" s="37" t="s">
        <v>96</v>
      </c>
      <c r="C61" s="40"/>
      <c r="D61" s="40" t="s">
        <v>80</v>
      </c>
      <c r="E61" s="40"/>
      <c r="F61" s="37"/>
      <c r="G61" s="73">
        <f t="shared" si="0"/>
        <v>840000</v>
      </c>
      <c r="H61" s="73">
        <f t="shared" si="0"/>
        <v>840000</v>
      </c>
      <c r="I61" s="73">
        <f t="shared" si="0"/>
        <v>840000</v>
      </c>
      <c r="J61" s="73">
        <v>0</v>
      </c>
    </row>
    <row r="62" spans="1:10" ht="14.25" customHeight="1">
      <c r="A62" s="35" t="s">
        <v>99</v>
      </c>
      <c r="B62" s="37" t="s">
        <v>100</v>
      </c>
      <c r="C62" s="40"/>
      <c r="D62" s="40">
        <v>244</v>
      </c>
      <c r="E62" s="40"/>
      <c r="F62" s="37"/>
      <c r="G62" s="73">
        <f>G63+G64+G65</f>
        <v>840000</v>
      </c>
      <c r="H62" s="73">
        <f>H63+H64+H65</f>
        <v>840000</v>
      </c>
      <c r="I62" s="73">
        <f>I63+I64+I65</f>
        <v>840000</v>
      </c>
      <c r="J62" s="73">
        <v>0</v>
      </c>
    </row>
    <row r="63" spans="1:10" ht="14.25" customHeight="1">
      <c r="A63" s="35" t="s">
        <v>168</v>
      </c>
      <c r="B63" s="37" t="s">
        <v>185</v>
      </c>
      <c r="C63" s="40">
        <v>90808040310526000</v>
      </c>
      <c r="D63" s="40">
        <v>244</v>
      </c>
      <c r="E63" s="40">
        <v>222</v>
      </c>
      <c r="F63" s="37" t="s">
        <v>177</v>
      </c>
      <c r="G63" s="73">
        <v>80000</v>
      </c>
      <c r="H63" s="73">
        <v>80000</v>
      </c>
      <c r="I63" s="73">
        <v>80000</v>
      </c>
      <c r="J63" s="73">
        <v>0</v>
      </c>
    </row>
    <row r="64" spans="1:10" ht="14.25" customHeight="1">
      <c r="A64" s="35" t="s">
        <v>169</v>
      </c>
      <c r="B64" s="37" t="s">
        <v>188</v>
      </c>
      <c r="C64" s="40">
        <v>90808040310526000</v>
      </c>
      <c r="D64" s="40">
        <v>244</v>
      </c>
      <c r="E64" s="40">
        <v>226</v>
      </c>
      <c r="F64" s="37" t="s">
        <v>177</v>
      </c>
      <c r="G64" s="73">
        <v>360000</v>
      </c>
      <c r="H64" s="73">
        <v>360000</v>
      </c>
      <c r="I64" s="73">
        <v>360000</v>
      </c>
      <c r="J64" s="73">
        <v>0</v>
      </c>
    </row>
    <row r="65" spans="1:10" ht="14.25" customHeight="1">
      <c r="A65" s="35" t="s">
        <v>171</v>
      </c>
      <c r="B65" s="37" t="s">
        <v>190</v>
      </c>
      <c r="C65" s="40">
        <v>90808040310526000</v>
      </c>
      <c r="D65" s="40">
        <v>244</v>
      </c>
      <c r="E65" s="40">
        <v>340</v>
      </c>
      <c r="F65" s="37" t="s">
        <v>177</v>
      </c>
      <c r="G65" s="73">
        <v>400000</v>
      </c>
      <c r="H65" s="73">
        <v>400000</v>
      </c>
      <c r="I65" s="73">
        <v>400000</v>
      </c>
      <c r="J65" s="73">
        <v>0</v>
      </c>
    </row>
    <row r="66" spans="1:10" ht="6.75" customHeight="1">
      <c r="A66" s="35"/>
      <c r="B66" s="37"/>
      <c r="C66" s="40"/>
      <c r="D66" s="40"/>
      <c r="E66" s="40"/>
      <c r="F66" s="37"/>
      <c r="G66" s="73"/>
      <c r="H66" s="73"/>
      <c r="I66" s="73"/>
      <c r="J66" s="73">
        <v>0</v>
      </c>
    </row>
    <row r="67" spans="1:10" ht="18.75">
      <c r="A67" s="35" t="s">
        <v>178</v>
      </c>
      <c r="B67" s="37"/>
      <c r="C67" s="40"/>
      <c r="D67" s="40"/>
      <c r="E67" s="40"/>
      <c r="F67" s="37"/>
      <c r="G67" s="74">
        <f aca="true" t="shared" si="1" ref="G67:I68">G68</f>
        <v>64800</v>
      </c>
      <c r="H67" s="74">
        <f t="shared" si="1"/>
        <v>64800</v>
      </c>
      <c r="I67" s="74">
        <f t="shared" si="1"/>
        <v>64800</v>
      </c>
      <c r="J67" s="73">
        <v>0</v>
      </c>
    </row>
    <row r="68" spans="1:10" ht="14.25" customHeight="1">
      <c r="A68" s="35" t="s">
        <v>95</v>
      </c>
      <c r="B68" s="37" t="s">
        <v>96</v>
      </c>
      <c r="C68" s="40"/>
      <c r="D68" s="40" t="s">
        <v>80</v>
      </c>
      <c r="E68" s="40"/>
      <c r="F68" s="37"/>
      <c r="G68" s="73">
        <f t="shared" si="1"/>
        <v>64800</v>
      </c>
      <c r="H68" s="73">
        <f t="shared" si="1"/>
        <v>64800</v>
      </c>
      <c r="I68" s="73">
        <f t="shared" si="1"/>
        <v>64800</v>
      </c>
      <c r="J68" s="73">
        <v>0</v>
      </c>
    </row>
    <row r="69" spans="1:10" ht="14.25" customHeight="1">
      <c r="A69" s="35" t="s">
        <v>99</v>
      </c>
      <c r="B69" s="37" t="s">
        <v>100</v>
      </c>
      <c r="C69" s="40"/>
      <c r="D69" s="40">
        <v>244</v>
      </c>
      <c r="E69" s="40"/>
      <c r="F69" s="37"/>
      <c r="G69" s="73">
        <f>G70+G71</f>
        <v>64800</v>
      </c>
      <c r="H69" s="73">
        <f>H70+H71</f>
        <v>64800</v>
      </c>
      <c r="I69" s="73">
        <f>I70+I71</f>
        <v>64800</v>
      </c>
      <c r="J69" s="73">
        <v>0</v>
      </c>
    </row>
    <row r="70" spans="1:10" ht="14.25" customHeight="1">
      <c r="A70" s="35" t="s">
        <v>168</v>
      </c>
      <c r="B70" s="37" t="s">
        <v>185</v>
      </c>
      <c r="C70" s="41">
        <v>90808040340126000</v>
      </c>
      <c r="D70" s="41">
        <v>244</v>
      </c>
      <c r="E70" s="41">
        <v>222</v>
      </c>
      <c r="F70" s="75" t="s">
        <v>179</v>
      </c>
      <c r="G70" s="73">
        <v>800</v>
      </c>
      <c r="H70" s="73">
        <v>44800</v>
      </c>
      <c r="I70" s="73">
        <v>44800</v>
      </c>
      <c r="J70" s="73">
        <v>0</v>
      </c>
    </row>
    <row r="71" spans="1:10" ht="14.25" customHeight="1">
      <c r="A71" s="35" t="s">
        <v>171</v>
      </c>
      <c r="B71" s="37" t="s">
        <v>190</v>
      </c>
      <c r="C71" s="40">
        <v>90808040340126000</v>
      </c>
      <c r="D71" s="40">
        <v>244</v>
      </c>
      <c r="E71" s="40">
        <v>340</v>
      </c>
      <c r="F71" s="37" t="s">
        <v>179</v>
      </c>
      <c r="G71" s="73">
        <v>64000</v>
      </c>
      <c r="H71" s="73">
        <v>20000</v>
      </c>
      <c r="I71" s="73">
        <v>20000</v>
      </c>
      <c r="J71" s="73">
        <v>0</v>
      </c>
    </row>
    <row r="72" spans="1:10" ht="8.25" customHeight="1">
      <c r="A72" s="35"/>
      <c r="B72" s="37"/>
      <c r="C72" s="40"/>
      <c r="D72" s="40"/>
      <c r="E72" s="40"/>
      <c r="F72" s="37"/>
      <c r="G72" s="73"/>
      <c r="H72" s="73"/>
      <c r="I72" s="73"/>
      <c r="J72" s="73">
        <v>0</v>
      </c>
    </row>
    <row r="73" spans="1:10" ht="19.5">
      <c r="A73" s="79" t="s">
        <v>208</v>
      </c>
      <c r="B73" s="37"/>
      <c r="C73" s="40"/>
      <c r="D73" s="40"/>
      <c r="E73" s="40"/>
      <c r="F73" s="37"/>
      <c r="G73" s="74">
        <f aca="true" t="shared" si="2" ref="G73:I74">G74</f>
        <v>5000</v>
      </c>
      <c r="H73" s="74">
        <f t="shared" si="2"/>
        <v>5000</v>
      </c>
      <c r="I73" s="74">
        <f t="shared" si="2"/>
        <v>5000</v>
      </c>
      <c r="J73" s="73">
        <v>0</v>
      </c>
    </row>
    <row r="74" spans="1:10" ht="14.25" customHeight="1">
      <c r="A74" s="35" t="s">
        <v>95</v>
      </c>
      <c r="B74" s="37" t="s">
        <v>96</v>
      </c>
      <c r="C74" s="40"/>
      <c r="D74" s="40" t="s">
        <v>80</v>
      </c>
      <c r="E74" s="40"/>
      <c r="F74" s="37"/>
      <c r="G74" s="73">
        <f t="shared" si="2"/>
        <v>5000</v>
      </c>
      <c r="H74" s="73">
        <f t="shared" si="2"/>
        <v>5000</v>
      </c>
      <c r="I74" s="73">
        <f t="shared" si="2"/>
        <v>5000</v>
      </c>
      <c r="J74" s="73">
        <v>0</v>
      </c>
    </row>
    <row r="75" spans="1:10" ht="12.75">
      <c r="A75" s="35" t="s">
        <v>168</v>
      </c>
      <c r="B75" s="37" t="s">
        <v>185</v>
      </c>
      <c r="C75" s="41">
        <v>90808040350126000</v>
      </c>
      <c r="D75" s="41">
        <v>244</v>
      </c>
      <c r="E75" s="41">
        <v>222</v>
      </c>
      <c r="F75" s="75" t="s">
        <v>209</v>
      </c>
      <c r="G75" s="73">
        <v>5000</v>
      </c>
      <c r="H75" s="73">
        <v>5000</v>
      </c>
      <c r="I75" s="73">
        <v>5000</v>
      </c>
      <c r="J75" s="73">
        <v>0</v>
      </c>
    </row>
    <row r="76" spans="1:10" ht="12.75" hidden="1">
      <c r="A76" s="35"/>
      <c r="B76" s="37"/>
      <c r="C76" s="40"/>
      <c r="D76" s="40"/>
      <c r="E76" s="40"/>
      <c r="F76" s="37"/>
      <c r="G76" s="73"/>
      <c r="H76" s="73"/>
      <c r="I76" s="73"/>
      <c r="J76" s="73">
        <v>0</v>
      </c>
    </row>
    <row r="77" spans="1:10" ht="14.25" customHeight="1" hidden="1">
      <c r="A77" s="35"/>
      <c r="B77" s="37"/>
      <c r="C77" s="40"/>
      <c r="D77" s="40"/>
      <c r="E77" s="40"/>
      <c r="F77" s="37"/>
      <c r="G77" s="73"/>
      <c r="H77" s="73"/>
      <c r="I77" s="73"/>
      <c r="J77" s="73">
        <v>0</v>
      </c>
    </row>
    <row r="78" spans="1:10" ht="14.25" customHeight="1">
      <c r="A78" s="80" t="s">
        <v>216</v>
      </c>
      <c r="B78" s="37"/>
      <c r="C78" s="40"/>
      <c r="D78" s="40"/>
      <c r="E78" s="40"/>
      <c r="F78" s="37"/>
      <c r="G78" s="74">
        <f>G79+G85+G91+G101+G105</f>
        <v>1601312.31</v>
      </c>
      <c r="H78" s="74">
        <f>H79+H85</f>
        <v>0</v>
      </c>
      <c r="I78" s="74">
        <f>I79+I85</f>
        <v>0</v>
      </c>
      <c r="J78" s="73"/>
    </row>
    <row r="79" spans="1:10" ht="14.25" customHeight="1">
      <c r="A79" s="35" t="s">
        <v>165</v>
      </c>
      <c r="B79" s="37"/>
      <c r="C79" s="40"/>
      <c r="D79" s="40"/>
      <c r="E79" s="40"/>
      <c r="F79" s="37"/>
      <c r="G79" s="74">
        <f>G80</f>
        <v>487609.85</v>
      </c>
      <c r="H79" s="73"/>
      <c r="I79" s="73"/>
      <c r="J79" s="73"/>
    </row>
    <row r="80" spans="1:10" ht="14.25" customHeight="1">
      <c r="A80" s="35" t="s">
        <v>95</v>
      </c>
      <c r="B80" s="37" t="s">
        <v>96</v>
      </c>
      <c r="C80" s="40"/>
      <c r="D80" s="40" t="s">
        <v>80</v>
      </c>
      <c r="E80" s="40"/>
      <c r="F80" s="37"/>
      <c r="G80" s="73">
        <f>G81+G83</f>
        <v>487609.85</v>
      </c>
      <c r="H80" s="73"/>
      <c r="I80" s="73"/>
      <c r="J80" s="73"/>
    </row>
    <row r="81" spans="1:10" ht="14.25" customHeight="1">
      <c r="A81" s="35" t="s">
        <v>99</v>
      </c>
      <c r="B81" s="37" t="s">
        <v>100</v>
      </c>
      <c r="C81" s="40"/>
      <c r="D81" s="40">
        <v>244</v>
      </c>
      <c r="E81" s="40"/>
      <c r="F81" s="37"/>
      <c r="G81" s="73">
        <f>G82</f>
        <v>483.54</v>
      </c>
      <c r="H81" s="73"/>
      <c r="I81" s="73"/>
      <c r="J81" s="73"/>
    </row>
    <row r="82" spans="1:10" ht="14.25" customHeight="1">
      <c r="A82" s="35" t="s">
        <v>193</v>
      </c>
      <c r="B82" s="37" t="s">
        <v>184</v>
      </c>
      <c r="C82" s="40">
        <v>90808010310126000</v>
      </c>
      <c r="D82" s="40">
        <v>244</v>
      </c>
      <c r="E82" s="40">
        <v>221</v>
      </c>
      <c r="F82" s="37" t="s">
        <v>166</v>
      </c>
      <c r="G82" s="73">
        <v>483.54</v>
      </c>
      <c r="H82" s="73"/>
      <c r="I82" s="73"/>
      <c r="J82" s="73"/>
    </row>
    <row r="83" spans="1:10" ht="14.25" customHeight="1">
      <c r="A83" s="35" t="s">
        <v>211</v>
      </c>
      <c r="B83" s="37" t="s">
        <v>212</v>
      </c>
      <c r="C83" s="40"/>
      <c r="D83" s="40">
        <v>247</v>
      </c>
      <c r="E83" s="40"/>
      <c r="F83" s="37"/>
      <c r="G83" s="73">
        <f>G84</f>
        <v>487126.31</v>
      </c>
      <c r="H83" s="73"/>
      <c r="I83" s="73"/>
      <c r="J83" s="73"/>
    </row>
    <row r="84" spans="1:10" ht="14.25" customHeight="1">
      <c r="A84" s="35" t="s">
        <v>167</v>
      </c>
      <c r="B84" s="37" t="s">
        <v>213</v>
      </c>
      <c r="C84" s="40">
        <v>90808010310126000</v>
      </c>
      <c r="D84" s="40">
        <v>247</v>
      </c>
      <c r="E84" s="40">
        <v>223</v>
      </c>
      <c r="F84" s="37" t="s">
        <v>166</v>
      </c>
      <c r="G84" s="73">
        <v>487126.31</v>
      </c>
      <c r="H84" s="73"/>
      <c r="I84" s="73"/>
      <c r="J84" s="73"/>
    </row>
    <row r="85" spans="1:10" ht="14.25" customHeight="1">
      <c r="A85" s="35" t="s">
        <v>172</v>
      </c>
      <c r="B85" s="37"/>
      <c r="C85" s="40"/>
      <c r="D85" s="40"/>
      <c r="E85" s="40"/>
      <c r="F85" s="37"/>
      <c r="G85" s="74">
        <f>G86</f>
        <v>30614.46</v>
      </c>
      <c r="H85" s="73"/>
      <c r="I85" s="73"/>
      <c r="J85" s="73"/>
    </row>
    <row r="86" spans="1:10" ht="14.25" customHeight="1">
      <c r="A86" s="35" t="s">
        <v>95</v>
      </c>
      <c r="B86" s="37" t="s">
        <v>96</v>
      </c>
      <c r="C86" s="40"/>
      <c r="D86" s="40"/>
      <c r="E86" s="40"/>
      <c r="F86" s="37"/>
      <c r="G86" s="73">
        <f>G87+G89</f>
        <v>30614.46</v>
      </c>
      <c r="H86" s="73"/>
      <c r="I86" s="73"/>
      <c r="J86" s="73"/>
    </row>
    <row r="87" spans="1:10" ht="14.25" customHeight="1">
      <c r="A87" s="35" t="s">
        <v>99</v>
      </c>
      <c r="B87" s="37" t="s">
        <v>100</v>
      </c>
      <c r="C87" s="40"/>
      <c r="D87" s="40">
        <v>244</v>
      </c>
      <c r="E87" s="40"/>
      <c r="F87" s="37"/>
      <c r="G87" s="73">
        <f>G88</f>
        <v>8795.01</v>
      </c>
      <c r="H87" s="73"/>
      <c r="I87" s="73"/>
      <c r="J87" s="73"/>
    </row>
    <row r="88" spans="1:10" ht="14.25" customHeight="1">
      <c r="A88" s="35" t="s">
        <v>193</v>
      </c>
      <c r="B88" s="37" t="s">
        <v>184</v>
      </c>
      <c r="C88" s="40">
        <v>90808010310326000</v>
      </c>
      <c r="D88" s="40">
        <v>244</v>
      </c>
      <c r="E88" s="40">
        <v>221</v>
      </c>
      <c r="F88" s="37" t="s">
        <v>173</v>
      </c>
      <c r="G88" s="73">
        <v>8795.01</v>
      </c>
      <c r="H88" s="73"/>
      <c r="I88" s="73"/>
      <c r="J88" s="73"/>
    </row>
    <row r="89" spans="1:10" ht="14.25" customHeight="1">
      <c r="A89" s="35" t="s">
        <v>211</v>
      </c>
      <c r="B89" s="37" t="s">
        <v>212</v>
      </c>
      <c r="C89" s="40"/>
      <c r="D89" s="40">
        <v>247</v>
      </c>
      <c r="E89" s="40"/>
      <c r="F89" s="37"/>
      <c r="G89" s="73">
        <f>G90</f>
        <v>21819.45</v>
      </c>
      <c r="H89" s="73"/>
      <c r="I89" s="73"/>
      <c r="J89" s="73"/>
    </row>
    <row r="90" spans="1:10" ht="14.25" customHeight="1">
      <c r="A90" s="35" t="s">
        <v>167</v>
      </c>
      <c r="B90" s="37" t="s">
        <v>213</v>
      </c>
      <c r="C90" s="40">
        <v>90808010310326000</v>
      </c>
      <c r="D90" s="40">
        <v>247</v>
      </c>
      <c r="E90" s="40">
        <v>223</v>
      </c>
      <c r="F90" s="37" t="s">
        <v>173</v>
      </c>
      <c r="G90" s="73">
        <v>21819.45</v>
      </c>
      <c r="H90" s="73"/>
      <c r="I90" s="73"/>
      <c r="J90" s="73"/>
    </row>
    <row r="91" spans="1:10" ht="14.25" customHeight="1">
      <c r="A91" s="81" t="s">
        <v>222</v>
      </c>
      <c r="B91" s="37"/>
      <c r="C91" s="40"/>
      <c r="D91" s="40"/>
      <c r="E91" s="40"/>
      <c r="F91" s="37"/>
      <c r="G91" s="74">
        <f>G92+G95</f>
        <v>283088</v>
      </c>
      <c r="H91" s="73"/>
      <c r="I91" s="73"/>
      <c r="J91" s="73"/>
    </row>
    <row r="92" spans="1:10" ht="10.5" customHeight="1">
      <c r="A92" s="35" t="s">
        <v>77</v>
      </c>
      <c r="B92" s="37" t="s">
        <v>79</v>
      </c>
      <c r="C92" s="40"/>
      <c r="D92" s="40"/>
      <c r="E92" s="40"/>
      <c r="F92" s="37"/>
      <c r="G92" s="73">
        <f>G93+G94</f>
        <v>62500</v>
      </c>
      <c r="H92" s="73"/>
      <c r="I92" s="73"/>
      <c r="J92" s="73"/>
    </row>
    <row r="93" spans="1:10" ht="24.75" customHeight="1">
      <c r="A93" s="34" t="s">
        <v>81</v>
      </c>
      <c r="B93" s="37" t="s">
        <v>82</v>
      </c>
      <c r="C93" s="40" t="s">
        <v>224</v>
      </c>
      <c r="D93" s="40">
        <v>111</v>
      </c>
      <c r="E93" s="40">
        <v>211</v>
      </c>
      <c r="F93" s="82" t="s">
        <v>225</v>
      </c>
      <c r="G93" s="73">
        <v>48003</v>
      </c>
      <c r="H93" s="73"/>
      <c r="I93" s="73"/>
      <c r="J93" s="73"/>
    </row>
    <row r="94" spans="1:10" ht="24.75" customHeight="1">
      <c r="A94" s="36" t="s">
        <v>85</v>
      </c>
      <c r="B94" s="37" t="s">
        <v>86</v>
      </c>
      <c r="C94" s="40" t="s">
        <v>224</v>
      </c>
      <c r="D94" s="40">
        <v>119</v>
      </c>
      <c r="E94" s="40">
        <v>213</v>
      </c>
      <c r="F94" s="82" t="s">
        <v>225</v>
      </c>
      <c r="G94" s="73">
        <v>14497</v>
      </c>
      <c r="H94" s="73"/>
      <c r="I94" s="73"/>
      <c r="J94" s="73"/>
    </row>
    <row r="95" spans="1:10" ht="11.25" customHeight="1">
      <c r="A95" s="35" t="s">
        <v>95</v>
      </c>
      <c r="B95" s="37" t="s">
        <v>96</v>
      </c>
      <c r="C95" s="40"/>
      <c r="D95" s="40"/>
      <c r="E95" s="40"/>
      <c r="F95" s="37"/>
      <c r="G95" s="73">
        <f>G96</f>
        <v>220588</v>
      </c>
      <c r="H95" s="73"/>
      <c r="I95" s="73"/>
      <c r="J95" s="73"/>
    </row>
    <row r="96" spans="1:10" ht="11.25" customHeight="1">
      <c r="A96" s="35" t="s">
        <v>99</v>
      </c>
      <c r="B96" s="37" t="s">
        <v>100</v>
      </c>
      <c r="C96" s="40"/>
      <c r="D96" s="40">
        <v>244</v>
      </c>
      <c r="E96" s="40"/>
      <c r="F96" s="37"/>
      <c r="G96" s="73">
        <f>G97</f>
        <v>220588</v>
      </c>
      <c r="H96" s="73"/>
      <c r="I96" s="73"/>
      <c r="J96" s="73"/>
    </row>
    <row r="97" spans="1:10" ht="24.75" customHeight="1">
      <c r="A97" s="35" t="s">
        <v>223</v>
      </c>
      <c r="B97" s="37" t="s">
        <v>187</v>
      </c>
      <c r="C97" s="40" t="s">
        <v>224</v>
      </c>
      <c r="D97" s="40">
        <v>244</v>
      </c>
      <c r="E97" s="40">
        <v>225</v>
      </c>
      <c r="F97" s="82" t="s">
        <v>226</v>
      </c>
      <c r="G97" s="73">
        <v>220588</v>
      </c>
      <c r="H97" s="73"/>
      <c r="I97" s="73"/>
      <c r="J97" s="73"/>
    </row>
    <row r="98" spans="1:10" ht="14.25" customHeight="1" hidden="1">
      <c r="A98" s="36"/>
      <c r="B98" s="37"/>
      <c r="C98" s="40"/>
      <c r="D98" s="40"/>
      <c r="E98" s="40"/>
      <c r="F98" s="37"/>
      <c r="G98" s="73"/>
      <c r="H98" s="73"/>
      <c r="I98" s="73"/>
      <c r="J98" s="73"/>
    </row>
    <row r="99" spans="1:10" ht="14.25" customHeight="1" hidden="1">
      <c r="A99" s="35"/>
      <c r="B99" s="37"/>
      <c r="C99" s="40"/>
      <c r="D99" s="40"/>
      <c r="E99" s="40"/>
      <c r="F99" s="37"/>
      <c r="G99" s="73"/>
      <c r="H99" s="73"/>
      <c r="I99" s="73"/>
      <c r="J99" s="73"/>
    </row>
    <row r="100" spans="1:10" ht="14.25" customHeight="1" hidden="1">
      <c r="A100" s="35"/>
      <c r="B100" s="37"/>
      <c r="C100" s="40"/>
      <c r="D100" s="40"/>
      <c r="E100" s="40"/>
      <c r="F100" s="37"/>
      <c r="G100" s="73"/>
      <c r="H100" s="73"/>
      <c r="I100" s="73"/>
      <c r="J100" s="73">
        <v>0</v>
      </c>
    </row>
    <row r="101" spans="1:10" ht="14.25" customHeight="1">
      <c r="A101" s="81" t="s">
        <v>230</v>
      </c>
      <c r="B101" s="37"/>
      <c r="C101" s="40"/>
      <c r="D101" s="40"/>
      <c r="E101" s="40"/>
      <c r="F101" s="37"/>
      <c r="G101" s="74">
        <f>G102</f>
        <v>130000</v>
      </c>
      <c r="H101" s="73"/>
      <c r="I101" s="73"/>
      <c r="J101" s="73"/>
    </row>
    <row r="102" spans="1:10" ht="14.25" customHeight="1">
      <c r="A102" s="35" t="s">
        <v>95</v>
      </c>
      <c r="B102" s="37" t="s">
        <v>96</v>
      </c>
      <c r="C102" s="40"/>
      <c r="D102" s="40"/>
      <c r="E102" s="40"/>
      <c r="F102" s="37"/>
      <c r="G102" s="73">
        <f>G103</f>
        <v>130000</v>
      </c>
      <c r="H102" s="73"/>
      <c r="I102" s="73"/>
      <c r="J102" s="73"/>
    </row>
    <row r="103" spans="1:10" ht="14.25" customHeight="1">
      <c r="A103" s="35" t="s">
        <v>99</v>
      </c>
      <c r="B103" s="37" t="s">
        <v>100</v>
      </c>
      <c r="C103" s="40"/>
      <c r="D103" s="40"/>
      <c r="E103" s="40"/>
      <c r="F103" s="37"/>
      <c r="G103" s="73">
        <f>G104</f>
        <v>130000</v>
      </c>
      <c r="H103" s="73"/>
      <c r="I103" s="73"/>
      <c r="J103" s="73"/>
    </row>
    <row r="104" spans="1:10" ht="14.25" customHeight="1">
      <c r="A104" s="35" t="s">
        <v>231</v>
      </c>
      <c r="B104" s="37" t="s">
        <v>187</v>
      </c>
      <c r="C104" s="40">
        <v>90808010310140700</v>
      </c>
      <c r="D104" s="40">
        <v>244</v>
      </c>
      <c r="E104" s="40">
        <v>310</v>
      </c>
      <c r="F104" s="37" t="s">
        <v>229</v>
      </c>
      <c r="G104" s="73">
        <v>130000</v>
      </c>
      <c r="H104" s="73"/>
      <c r="I104" s="73"/>
      <c r="J104" s="73"/>
    </row>
    <row r="105" spans="1:10" ht="14.25" customHeight="1">
      <c r="A105" s="81" t="s">
        <v>235</v>
      </c>
      <c r="B105" s="37"/>
      <c r="C105" s="40"/>
      <c r="D105" s="40"/>
      <c r="E105" s="40"/>
      <c r="F105" s="37"/>
      <c r="G105" s="74">
        <f>G106</f>
        <v>670000</v>
      </c>
      <c r="H105" s="73"/>
      <c r="I105" s="73"/>
      <c r="J105" s="73"/>
    </row>
    <row r="106" spans="1:10" ht="14.25" customHeight="1">
      <c r="A106" s="35" t="s">
        <v>95</v>
      </c>
      <c r="B106" s="37" t="s">
        <v>96</v>
      </c>
      <c r="C106" s="40"/>
      <c r="D106" s="40"/>
      <c r="E106" s="40"/>
      <c r="F106" s="37"/>
      <c r="G106" s="73">
        <f>G107</f>
        <v>670000</v>
      </c>
      <c r="H106" s="73"/>
      <c r="I106" s="73"/>
      <c r="J106" s="73"/>
    </row>
    <row r="107" spans="1:10" ht="14.25" customHeight="1">
      <c r="A107" s="35" t="s">
        <v>99</v>
      </c>
      <c r="B107" s="37" t="s">
        <v>100</v>
      </c>
      <c r="C107" s="40"/>
      <c r="D107" s="40"/>
      <c r="E107" s="40"/>
      <c r="F107" s="37"/>
      <c r="G107" s="73">
        <f>G108</f>
        <v>670000</v>
      </c>
      <c r="H107" s="73"/>
      <c r="I107" s="73"/>
      <c r="J107" s="73"/>
    </row>
    <row r="108" spans="1:10" ht="11.25" customHeight="1">
      <c r="A108" s="35" t="s">
        <v>231</v>
      </c>
      <c r="B108" s="37" t="s">
        <v>187</v>
      </c>
      <c r="C108" s="37" t="s">
        <v>236</v>
      </c>
      <c r="D108" s="40">
        <v>244</v>
      </c>
      <c r="E108" s="40">
        <v>310</v>
      </c>
      <c r="F108" s="37" t="s">
        <v>234</v>
      </c>
      <c r="G108" s="73">
        <v>670000</v>
      </c>
      <c r="H108" s="73"/>
      <c r="I108" s="73"/>
      <c r="J108" s="73"/>
    </row>
    <row r="109" spans="1:10" ht="12.75">
      <c r="A109" s="35" t="s">
        <v>180</v>
      </c>
      <c r="B109" s="37"/>
      <c r="C109" s="40"/>
      <c r="D109" s="40"/>
      <c r="E109" s="40"/>
      <c r="F109" s="37"/>
      <c r="G109" s="74">
        <f>G113+G117+G110</f>
        <v>871200</v>
      </c>
      <c r="H109" s="74">
        <f>H113+H117+H110</f>
        <v>2050000</v>
      </c>
      <c r="I109" s="74">
        <f>I113+I117+I110</f>
        <v>2020000</v>
      </c>
      <c r="J109" s="73">
        <v>0</v>
      </c>
    </row>
    <row r="110" spans="1:10" ht="12.75" hidden="1">
      <c r="A110" s="35" t="s">
        <v>77</v>
      </c>
      <c r="B110" s="37" t="s">
        <v>79</v>
      </c>
      <c r="C110" s="40"/>
      <c r="D110" s="40"/>
      <c r="E110" s="40"/>
      <c r="F110" s="37"/>
      <c r="G110" s="73">
        <f>G111+G112</f>
        <v>0</v>
      </c>
      <c r="H110" s="73">
        <f>H111+H112</f>
        <v>0</v>
      </c>
      <c r="I110" s="73">
        <f>I111+I112</f>
        <v>0</v>
      </c>
      <c r="J110" s="73"/>
    </row>
    <row r="111" spans="1:10" ht="12.75" hidden="1">
      <c r="A111" s="34" t="s">
        <v>81</v>
      </c>
      <c r="B111" s="37" t="s">
        <v>82</v>
      </c>
      <c r="C111" s="40">
        <v>90808010310226000</v>
      </c>
      <c r="D111" s="40">
        <v>111</v>
      </c>
      <c r="E111" s="40">
        <v>211</v>
      </c>
      <c r="F111" s="37" t="s">
        <v>181</v>
      </c>
      <c r="G111" s="73"/>
      <c r="H111" s="73"/>
      <c r="I111" s="73"/>
      <c r="J111" s="73"/>
    </row>
    <row r="112" spans="1:10" ht="33.75" hidden="1">
      <c r="A112" s="36" t="s">
        <v>85</v>
      </c>
      <c r="B112" s="37"/>
      <c r="C112" s="40">
        <v>90808010310226000</v>
      </c>
      <c r="D112" s="40">
        <v>119</v>
      </c>
      <c r="E112" s="40">
        <v>213</v>
      </c>
      <c r="F112" s="37" t="s">
        <v>181</v>
      </c>
      <c r="G112" s="73"/>
      <c r="H112" s="73"/>
      <c r="I112" s="73"/>
      <c r="J112" s="73"/>
    </row>
    <row r="113" spans="1:10" ht="12.75">
      <c r="A113" s="34" t="s">
        <v>87</v>
      </c>
      <c r="B113" s="37" t="s">
        <v>88</v>
      </c>
      <c r="C113" s="40"/>
      <c r="D113" s="40">
        <v>850</v>
      </c>
      <c r="E113" s="40"/>
      <c r="F113" s="37"/>
      <c r="G113" s="73">
        <f>G114+G115</f>
        <v>2600</v>
      </c>
      <c r="H113" s="73">
        <f>H114+H115</f>
        <v>150000</v>
      </c>
      <c r="I113" s="73">
        <f>I114+I115</f>
        <v>150000</v>
      </c>
      <c r="J113" s="40" t="s">
        <v>80</v>
      </c>
    </row>
    <row r="114" spans="1:10" ht="17.25">
      <c r="A114" s="35" t="s">
        <v>89</v>
      </c>
      <c r="B114" s="37" t="s">
        <v>90</v>
      </c>
      <c r="C114" s="40">
        <v>90808010000000000</v>
      </c>
      <c r="D114" s="40">
        <v>852</v>
      </c>
      <c r="E114" s="40">
        <v>290</v>
      </c>
      <c r="F114" s="37" t="s">
        <v>181</v>
      </c>
      <c r="G114" s="73">
        <v>2600</v>
      </c>
      <c r="H114" s="73">
        <v>50000</v>
      </c>
      <c r="I114" s="73">
        <v>50000</v>
      </c>
      <c r="J114" s="40" t="s">
        <v>80</v>
      </c>
    </row>
    <row r="115" spans="1:10" ht="17.25" customHeight="1">
      <c r="A115" s="35" t="s">
        <v>91</v>
      </c>
      <c r="B115" s="37" t="s">
        <v>92</v>
      </c>
      <c r="C115" s="40">
        <v>90808010000000000</v>
      </c>
      <c r="D115" s="40">
        <v>853</v>
      </c>
      <c r="E115" s="40">
        <v>290</v>
      </c>
      <c r="F115" s="37" t="s">
        <v>181</v>
      </c>
      <c r="G115" s="73">
        <v>0</v>
      </c>
      <c r="H115" s="73">
        <v>100000</v>
      </c>
      <c r="I115" s="73">
        <v>100000</v>
      </c>
      <c r="J115" s="40" t="s">
        <v>80</v>
      </c>
    </row>
    <row r="116" spans="1:10" ht="10.5" customHeight="1">
      <c r="A116" s="35" t="s">
        <v>95</v>
      </c>
      <c r="B116" s="37" t="s">
        <v>96</v>
      </c>
      <c r="C116" s="40"/>
      <c r="D116" s="40" t="s">
        <v>80</v>
      </c>
      <c r="E116" s="40"/>
      <c r="F116" s="37"/>
      <c r="G116" s="73"/>
      <c r="H116" s="73"/>
      <c r="I116" s="73"/>
      <c r="J116" s="40"/>
    </row>
    <row r="117" spans="1:10" ht="8.25" customHeight="1">
      <c r="A117" s="35" t="s">
        <v>99</v>
      </c>
      <c r="B117" s="37" t="s">
        <v>100</v>
      </c>
      <c r="C117" s="40"/>
      <c r="D117" s="40">
        <v>244</v>
      </c>
      <c r="E117" s="40"/>
      <c r="F117" s="37"/>
      <c r="G117" s="73">
        <f>G118+G119+G120+G121</f>
        <v>868600</v>
      </c>
      <c r="H117" s="73">
        <f>H118+H119+H120+H121</f>
        <v>1900000</v>
      </c>
      <c r="I117" s="73">
        <f>I118+I119+I120+I121</f>
        <v>1870000</v>
      </c>
      <c r="J117" s="73">
        <v>0</v>
      </c>
    </row>
    <row r="118" spans="1:10" ht="14.25" customHeight="1">
      <c r="A118" s="35" t="s">
        <v>168</v>
      </c>
      <c r="B118" s="37" t="s">
        <v>185</v>
      </c>
      <c r="C118" s="40">
        <v>90808010000000000</v>
      </c>
      <c r="D118" s="40">
        <v>244</v>
      </c>
      <c r="E118" s="40">
        <v>222</v>
      </c>
      <c r="F118" s="37" t="s">
        <v>181</v>
      </c>
      <c r="G118" s="73">
        <v>200000</v>
      </c>
      <c r="H118" s="73">
        <v>200000</v>
      </c>
      <c r="I118" s="73">
        <v>200000</v>
      </c>
      <c r="J118" s="73">
        <v>0</v>
      </c>
    </row>
    <row r="119" spans="1:10" ht="14.25" customHeight="1">
      <c r="A119" s="35" t="s">
        <v>169</v>
      </c>
      <c r="B119" s="37" t="s">
        <v>188</v>
      </c>
      <c r="C119" s="40">
        <v>90808010000000000</v>
      </c>
      <c r="D119" s="40">
        <v>244</v>
      </c>
      <c r="E119" s="40">
        <v>226</v>
      </c>
      <c r="F119" s="37" t="s">
        <v>181</v>
      </c>
      <c r="G119" s="73">
        <v>199600</v>
      </c>
      <c r="H119" s="73">
        <v>600000</v>
      </c>
      <c r="I119" s="73">
        <v>600000</v>
      </c>
      <c r="J119" s="73">
        <v>0</v>
      </c>
    </row>
    <row r="120" spans="1:10" ht="14.25" customHeight="1">
      <c r="A120" s="35" t="s">
        <v>170</v>
      </c>
      <c r="B120" s="37" t="s">
        <v>189</v>
      </c>
      <c r="C120" s="40">
        <v>90808010000000000</v>
      </c>
      <c r="D120" s="40">
        <v>244</v>
      </c>
      <c r="E120" s="40">
        <v>310</v>
      </c>
      <c r="F120" s="37" t="s">
        <v>181</v>
      </c>
      <c r="G120" s="73">
        <v>269000</v>
      </c>
      <c r="H120" s="73">
        <v>600000</v>
      </c>
      <c r="I120" s="73">
        <v>470000</v>
      </c>
      <c r="J120" s="73">
        <v>0</v>
      </c>
    </row>
    <row r="121" spans="1:10" ht="14.25" customHeight="1">
      <c r="A121" s="35" t="s">
        <v>171</v>
      </c>
      <c r="B121" s="37" t="s">
        <v>190</v>
      </c>
      <c r="C121" s="40">
        <v>90808010000000000</v>
      </c>
      <c r="D121" s="40">
        <v>244</v>
      </c>
      <c r="E121" s="40">
        <v>340</v>
      </c>
      <c r="F121" s="37" t="s">
        <v>181</v>
      </c>
      <c r="G121" s="73">
        <v>200000</v>
      </c>
      <c r="H121" s="73">
        <v>500000</v>
      </c>
      <c r="I121" s="73">
        <v>600000</v>
      </c>
      <c r="J121" s="73">
        <v>0</v>
      </c>
    </row>
    <row r="122" spans="1:10" ht="14.25" customHeight="1" hidden="1">
      <c r="A122" s="35"/>
      <c r="B122" s="37"/>
      <c r="C122" s="40"/>
      <c r="D122" s="40"/>
      <c r="E122" s="40"/>
      <c r="F122" s="37"/>
      <c r="G122" s="73"/>
      <c r="H122" s="73"/>
      <c r="I122" s="73"/>
      <c r="J122" s="40"/>
    </row>
    <row r="123" spans="1:10" ht="11.25" customHeight="1">
      <c r="A123" s="35" t="s">
        <v>101</v>
      </c>
      <c r="B123" s="37" t="s">
        <v>102</v>
      </c>
      <c r="C123" s="40"/>
      <c r="D123" s="40">
        <v>100</v>
      </c>
      <c r="E123" s="40"/>
      <c r="F123" s="37"/>
      <c r="G123" s="73">
        <v>0</v>
      </c>
      <c r="H123" s="73">
        <v>0</v>
      </c>
      <c r="I123" s="73">
        <v>0</v>
      </c>
      <c r="J123" s="73">
        <v>0</v>
      </c>
    </row>
    <row r="124" spans="1:10" ht="10.5" customHeight="1">
      <c r="A124" s="35" t="s">
        <v>103</v>
      </c>
      <c r="B124" s="37" t="s">
        <v>104</v>
      </c>
      <c r="C124" s="40"/>
      <c r="D124" s="40"/>
      <c r="E124" s="40"/>
      <c r="F124" s="37"/>
      <c r="G124" s="73">
        <v>0</v>
      </c>
      <c r="H124" s="73">
        <v>0</v>
      </c>
      <c r="I124" s="73">
        <v>0</v>
      </c>
      <c r="J124" s="73">
        <v>0</v>
      </c>
    </row>
    <row r="125" spans="1:10" ht="11.25" customHeight="1">
      <c r="A125" s="35" t="s">
        <v>105</v>
      </c>
      <c r="B125" s="37" t="s">
        <v>106</v>
      </c>
      <c r="C125" s="40"/>
      <c r="D125" s="40"/>
      <c r="E125" s="40"/>
      <c r="F125" s="37"/>
      <c r="G125" s="73">
        <v>0</v>
      </c>
      <c r="H125" s="73">
        <v>0</v>
      </c>
      <c r="I125" s="73">
        <v>0</v>
      </c>
      <c r="J125" s="73">
        <v>0</v>
      </c>
    </row>
    <row r="126" spans="1:10" ht="9.75" customHeight="1">
      <c r="A126" s="35" t="s">
        <v>107</v>
      </c>
      <c r="B126" s="37" t="s">
        <v>108</v>
      </c>
      <c r="C126" s="40"/>
      <c r="D126" s="40" t="s">
        <v>80</v>
      </c>
      <c r="E126" s="40"/>
      <c r="F126" s="37"/>
      <c r="G126" s="73">
        <v>0</v>
      </c>
      <c r="H126" s="73">
        <v>0</v>
      </c>
      <c r="I126" s="73">
        <v>0</v>
      </c>
      <c r="J126" s="73">
        <v>0</v>
      </c>
    </row>
    <row r="127" spans="1:10" ht="9" customHeight="1">
      <c r="A127" s="35" t="s">
        <v>109</v>
      </c>
      <c r="B127" s="37" t="s">
        <v>110</v>
      </c>
      <c r="C127" s="40"/>
      <c r="D127" s="40">
        <v>610</v>
      </c>
      <c r="E127" s="40"/>
      <c r="F127" s="37"/>
      <c r="G127" s="73">
        <v>0</v>
      </c>
      <c r="H127" s="73">
        <v>0</v>
      </c>
      <c r="I127" s="73">
        <v>0</v>
      </c>
      <c r="J127" s="73">
        <v>0</v>
      </c>
    </row>
    <row r="128" spans="1:10" ht="12.75">
      <c r="A128" s="43"/>
      <c r="B128" s="44"/>
      <c r="C128" s="45"/>
      <c r="D128" s="45"/>
      <c r="E128" s="46"/>
      <c r="F128" s="44"/>
      <c r="G128" s="48"/>
      <c r="H128" s="48"/>
      <c r="I128" s="48"/>
      <c r="J128" s="48"/>
    </row>
  </sheetData>
  <sheetProtection/>
  <mergeCells count="7">
    <mergeCell ref="G1:J1"/>
    <mergeCell ref="A1:A3"/>
    <mergeCell ref="B1:B3"/>
    <mergeCell ref="C1:C3"/>
    <mergeCell ref="D1:D3"/>
    <mergeCell ref="E1:E3"/>
    <mergeCell ref="F1:F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130" zoomScaleNormal="130" zoomScalePageLayoutView="0" workbookViewId="0" topLeftCell="A16">
      <selection activeCell="F37" sqref="F37"/>
    </sheetView>
  </sheetViews>
  <sheetFormatPr defaultColWidth="9.00390625" defaultRowHeight="12.75"/>
  <cols>
    <col min="1" max="1" width="4.625" style="0" customWidth="1"/>
    <col min="2" max="2" width="39.75390625" style="38" customWidth="1"/>
    <col min="3" max="3" width="5.75390625" style="0" customWidth="1"/>
    <col min="4" max="4" width="6.00390625" style="8" customWidth="1"/>
    <col min="5" max="6" width="10.375" style="6" customWidth="1"/>
    <col min="7" max="7" width="10.125" style="6" customWidth="1"/>
    <col min="8" max="8" width="11.00390625" style="6" bestFit="1" customWidth="1"/>
  </cols>
  <sheetData>
    <row r="1" spans="1:8" ht="18" customHeight="1">
      <c r="A1" s="122" t="s">
        <v>4</v>
      </c>
      <c r="B1" s="97" t="s">
        <v>0</v>
      </c>
      <c r="C1" s="97" t="s">
        <v>111</v>
      </c>
      <c r="D1" s="92" t="s">
        <v>21</v>
      </c>
      <c r="E1" s="112" t="s">
        <v>23</v>
      </c>
      <c r="F1" s="113"/>
      <c r="G1" s="113"/>
      <c r="H1" s="121"/>
    </row>
    <row r="2" spans="1:8" ht="18" customHeight="1">
      <c r="A2" s="123"/>
      <c r="B2" s="98"/>
      <c r="C2" s="98"/>
      <c r="D2" s="93"/>
      <c r="E2" s="42" t="s">
        <v>25</v>
      </c>
      <c r="F2" s="42" t="s">
        <v>26</v>
      </c>
      <c r="G2" s="42" t="s">
        <v>205</v>
      </c>
      <c r="H2" s="19" t="s">
        <v>29</v>
      </c>
    </row>
    <row r="3" spans="1:8" ht="37.5" customHeight="1">
      <c r="A3" s="124"/>
      <c r="B3" s="115"/>
      <c r="C3" s="115"/>
      <c r="D3" s="119"/>
      <c r="E3" s="18" t="s">
        <v>24</v>
      </c>
      <c r="F3" s="18" t="s">
        <v>27</v>
      </c>
      <c r="G3" s="18" t="s">
        <v>28</v>
      </c>
      <c r="H3" s="17" t="s">
        <v>30</v>
      </c>
    </row>
    <row r="4" spans="1:8" ht="18" customHeigh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</row>
    <row r="5" spans="1:8" ht="12.75">
      <c r="A5" s="71">
        <v>1</v>
      </c>
      <c r="B5" s="36" t="s">
        <v>112</v>
      </c>
      <c r="C5" s="37" t="s">
        <v>113</v>
      </c>
      <c r="D5" s="40" t="s">
        <v>80</v>
      </c>
      <c r="E5" s="73">
        <f>E9</f>
        <v>43274785.14</v>
      </c>
      <c r="F5" s="73">
        <f>F9</f>
        <v>44063357</v>
      </c>
      <c r="G5" s="73">
        <f>G9</f>
        <v>44063357</v>
      </c>
      <c r="H5" s="73">
        <v>0</v>
      </c>
    </row>
    <row r="6" spans="1:8" ht="50.25">
      <c r="A6" s="71" t="s">
        <v>114</v>
      </c>
      <c r="B6" s="34" t="s">
        <v>115</v>
      </c>
      <c r="C6" s="37" t="s">
        <v>116</v>
      </c>
      <c r="D6" s="40" t="s">
        <v>80</v>
      </c>
      <c r="E6" s="73">
        <v>0</v>
      </c>
      <c r="F6" s="73">
        <v>0</v>
      </c>
      <c r="G6" s="73">
        <v>0</v>
      </c>
      <c r="H6" s="73">
        <v>0</v>
      </c>
    </row>
    <row r="7" spans="1:8" ht="25.5">
      <c r="A7" s="72" t="s">
        <v>117</v>
      </c>
      <c r="B7" s="34" t="s">
        <v>118</v>
      </c>
      <c r="C7" s="37" t="s">
        <v>119</v>
      </c>
      <c r="D7" s="40" t="s">
        <v>80</v>
      </c>
      <c r="E7" s="73">
        <v>0</v>
      </c>
      <c r="F7" s="73">
        <v>0</v>
      </c>
      <c r="G7" s="73">
        <v>0</v>
      </c>
      <c r="H7" s="73">
        <v>0</v>
      </c>
    </row>
    <row r="8" spans="1:8" ht="17.25">
      <c r="A8" s="71" t="s">
        <v>120</v>
      </c>
      <c r="B8" s="34" t="s">
        <v>121</v>
      </c>
      <c r="C8" s="37" t="s">
        <v>122</v>
      </c>
      <c r="D8" s="40" t="s">
        <v>80</v>
      </c>
      <c r="E8" s="73">
        <v>0</v>
      </c>
      <c r="F8" s="73">
        <v>0</v>
      </c>
      <c r="G8" s="73">
        <v>0</v>
      </c>
      <c r="H8" s="73">
        <v>0</v>
      </c>
    </row>
    <row r="9" spans="1:8" ht="25.5">
      <c r="A9" s="71" t="s">
        <v>123</v>
      </c>
      <c r="B9" s="34" t="s">
        <v>124</v>
      </c>
      <c r="C9" s="37" t="s">
        <v>125</v>
      </c>
      <c r="D9" s="40" t="s">
        <v>80</v>
      </c>
      <c r="E9" s="73">
        <f>E10+E17+E12</f>
        <v>43274785.14</v>
      </c>
      <c r="F9" s="73">
        <f>F10+F17</f>
        <v>44063357</v>
      </c>
      <c r="G9" s="73">
        <f>G10+G17</f>
        <v>44063357</v>
      </c>
      <c r="H9" s="73">
        <v>0</v>
      </c>
    </row>
    <row r="10" spans="1:8" ht="17.25">
      <c r="A10" s="71" t="s">
        <v>126</v>
      </c>
      <c r="B10" s="34" t="s">
        <v>127</v>
      </c>
      <c r="C10" s="37" t="s">
        <v>128</v>
      </c>
      <c r="D10" s="40" t="s">
        <v>80</v>
      </c>
      <c r="E10" s="73">
        <f>E11</f>
        <v>40867372.83</v>
      </c>
      <c r="F10" s="73">
        <f>F11</f>
        <v>42163357</v>
      </c>
      <c r="G10" s="73">
        <f>G11</f>
        <v>42163357</v>
      </c>
      <c r="H10" s="73">
        <v>0</v>
      </c>
    </row>
    <row r="11" spans="1:8" ht="12.75">
      <c r="A11" s="71" t="s">
        <v>129</v>
      </c>
      <c r="B11" s="34" t="s">
        <v>130</v>
      </c>
      <c r="C11" s="37" t="s">
        <v>131</v>
      </c>
      <c r="D11" s="40" t="s">
        <v>80</v>
      </c>
      <c r="E11" s="73">
        <v>40867372.83</v>
      </c>
      <c r="F11" s="73">
        <v>42163357</v>
      </c>
      <c r="G11" s="73">
        <v>42163357</v>
      </c>
      <c r="H11" s="73">
        <v>0</v>
      </c>
    </row>
    <row r="12" spans="1:8" ht="17.25">
      <c r="A12" s="71" t="s">
        <v>132</v>
      </c>
      <c r="B12" s="34" t="s">
        <v>133</v>
      </c>
      <c r="C12" s="37" t="s">
        <v>134</v>
      </c>
      <c r="D12" s="40" t="s">
        <v>80</v>
      </c>
      <c r="E12" s="73">
        <f>E13</f>
        <v>1538812.31</v>
      </c>
      <c r="F12" s="73">
        <v>0</v>
      </c>
      <c r="G12" s="73">
        <v>0</v>
      </c>
      <c r="H12" s="73">
        <v>0</v>
      </c>
    </row>
    <row r="13" spans="1:8" ht="12.75">
      <c r="A13" s="71" t="s">
        <v>135</v>
      </c>
      <c r="B13" s="34" t="s">
        <v>130</v>
      </c>
      <c r="C13" s="37" t="s">
        <v>136</v>
      </c>
      <c r="D13" s="40" t="s">
        <v>80</v>
      </c>
      <c r="E13" s="73">
        <v>1538812.31</v>
      </c>
      <c r="F13" s="73"/>
      <c r="G13" s="73"/>
      <c r="H13" s="73">
        <v>0</v>
      </c>
    </row>
    <row r="14" spans="1:8" ht="17.25">
      <c r="A14" s="71" t="s">
        <v>137</v>
      </c>
      <c r="B14" s="34" t="s">
        <v>138</v>
      </c>
      <c r="C14" s="37" t="s">
        <v>139</v>
      </c>
      <c r="D14" s="40" t="s">
        <v>80</v>
      </c>
      <c r="E14" s="73">
        <v>0</v>
      </c>
      <c r="F14" s="73">
        <v>0</v>
      </c>
      <c r="G14" s="73">
        <v>0</v>
      </c>
      <c r="H14" s="73">
        <v>0</v>
      </c>
    </row>
    <row r="15" spans="1:8" ht="12.75">
      <c r="A15" s="72" t="s">
        <v>140</v>
      </c>
      <c r="B15" s="34" t="s">
        <v>141</v>
      </c>
      <c r="C15" s="37" t="s">
        <v>142</v>
      </c>
      <c r="D15" s="40" t="s">
        <v>80</v>
      </c>
      <c r="E15" s="73">
        <v>0</v>
      </c>
      <c r="F15" s="73">
        <v>0</v>
      </c>
      <c r="G15" s="73">
        <v>0</v>
      </c>
      <c r="H15" s="73">
        <v>0</v>
      </c>
    </row>
    <row r="16" spans="1:8" ht="12.75">
      <c r="A16" s="71" t="s">
        <v>143</v>
      </c>
      <c r="B16" s="34" t="s">
        <v>130</v>
      </c>
      <c r="C16" s="37" t="s">
        <v>144</v>
      </c>
      <c r="D16" s="40" t="s">
        <v>80</v>
      </c>
      <c r="E16" s="73">
        <v>0</v>
      </c>
      <c r="F16" s="73">
        <v>0</v>
      </c>
      <c r="G16" s="73">
        <v>0</v>
      </c>
      <c r="H16" s="73">
        <v>0</v>
      </c>
    </row>
    <row r="17" spans="1:8" ht="12.75">
      <c r="A17" s="71" t="s">
        <v>145</v>
      </c>
      <c r="B17" s="34" t="s">
        <v>146</v>
      </c>
      <c r="C17" s="37" t="s">
        <v>147</v>
      </c>
      <c r="D17" s="40" t="s">
        <v>80</v>
      </c>
      <c r="E17" s="73">
        <f>E18</f>
        <v>868600</v>
      </c>
      <c r="F17" s="73">
        <f>F18</f>
        <v>1900000</v>
      </c>
      <c r="G17" s="73">
        <f>G18</f>
        <v>1900000</v>
      </c>
      <c r="H17" s="73">
        <v>0</v>
      </c>
    </row>
    <row r="18" spans="1:8" ht="12.75">
      <c r="A18" s="71" t="s">
        <v>148</v>
      </c>
      <c r="B18" s="34" t="s">
        <v>130</v>
      </c>
      <c r="C18" s="37" t="s">
        <v>149</v>
      </c>
      <c r="D18" s="40" t="s">
        <v>80</v>
      </c>
      <c r="E18" s="73">
        <v>868600</v>
      </c>
      <c r="F18" s="73">
        <v>1900000</v>
      </c>
      <c r="G18" s="73">
        <v>1900000</v>
      </c>
      <c r="H18" s="73">
        <v>0</v>
      </c>
    </row>
    <row r="19" spans="1:8" ht="25.5">
      <c r="A19" s="71">
        <v>2</v>
      </c>
      <c r="B19" s="34" t="s">
        <v>150</v>
      </c>
      <c r="C19" s="37" t="s">
        <v>151</v>
      </c>
      <c r="D19" s="40" t="s">
        <v>80</v>
      </c>
      <c r="E19" s="73">
        <f>E5</f>
        <v>43274785.14</v>
      </c>
      <c r="F19" s="73">
        <f>F5</f>
        <v>44063357</v>
      </c>
      <c r="G19" s="73">
        <f>G5</f>
        <v>44063357</v>
      </c>
      <c r="H19" s="73">
        <v>0</v>
      </c>
    </row>
    <row r="20" spans="1:8" ht="14.25" customHeight="1">
      <c r="A20" s="49"/>
      <c r="B20" s="34" t="s">
        <v>152</v>
      </c>
      <c r="C20" s="37" t="s">
        <v>153</v>
      </c>
      <c r="D20" s="40" t="s">
        <v>80</v>
      </c>
      <c r="E20" s="73">
        <v>0</v>
      </c>
      <c r="F20" s="73">
        <v>0</v>
      </c>
      <c r="G20" s="73">
        <v>0</v>
      </c>
      <c r="H20" s="73">
        <v>0</v>
      </c>
    </row>
    <row r="21" spans="2:8" ht="12.75">
      <c r="B21" s="43"/>
      <c r="C21" s="44"/>
      <c r="D21" s="45"/>
      <c r="E21" s="48"/>
      <c r="F21" s="48"/>
      <c r="G21" s="48"/>
      <c r="H21" s="48"/>
    </row>
    <row r="23" spans="2:7" ht="12.75">
      <c r="B23" s="130" t="s">
        <v>158</v>
      </c>
      <c r="C23" s="107"/>
      <c r="D23" s="125" t="s">
        <v>156</v>
      </c>
      <c r="E23" s="106"/>
      <c r="F23" s="126" t="s">
        <v>155</v>
      </c>
      <c r="G23" s="126"/>
    </row>
    <row r="24" spans="2:7" ht="12.75">
      <c r="B24" s="50" t="s">
        <v>154</v>
      </c>
      <c r="C24" s="51"/>
      <c r="D24" s="127" t="s">
        <v>7</v>
      </c>
      <c r="E24" s="128"/>
      <c r="F24" s="129" t="s">
        <v>8</v>
      </c>
      <c r="G24" s="129"/>
    </row>
    <row r="26" spans="4:8" s="28" customFormat="1" ht="12.75">
      <c r="D26" s="29"/>
      <c r="E26" s="11"/>
      <c r="F26" s="11"/>
      <c r="G26" s="11"/>
      <c r="H26" s="11"/>
    </row>
    <row r="27" spans="2:8" s="12" customFormat="1" ht="11.25">
      <c r="B27" s="12" t="s">
        <v>157</v>
      </c>
      <c r="D27" s="13"/>
      <c r="E27" s="14"/>
      <c r="F27" s="14"/>
      <c r="G27" s="14"/>
      <c r="H27" s="14"/>
    </row>
    <row r="28" spans="4:8" s="28" customFormat="1" ht="12.75">
      <c r="D28" s="29"/>
      <c r="E28" s="11"/>
      <c r="F28" s="11"/>
      <c r="G28" s="11"/>
      <c r="H28" s="11"/>
    </row>
    <row r="29" spans="2:8" s="28" customFormat="1" ht="12.75">
      <c r="B29" s="28" t="s">
        <v>159</v>
      </c>
      <c r="D29" s="29"/>
      <c r="E29" s="11"/>
      <c r="F29" s="11"/>
      <c r="G29" s="11"/>
      <c r="H29" s="11"/>
    </row>
    <row r="30" spans="4:8" s="28" customFormat="1" ht="12.75">
      <c r="D30" s="29"/>
      <c r="E30" s="11"/>
      <c r="F30" s="11"/>
      <c r="G30" s="11"/>
      <c r="H30" s="11"/>
    </row>
    <row r="31" spans="4:8" s="28" customFormat="1" ht="12.75">
      <c r="D31" s="29"/>
      <c r="E31" s="11"/>
      <c r="F31" s="11"/>
      <c r="G31" s="11"/>
      <c r="H31" s="11"/>
    </row>
    <row r="32" spans="2:8" s="28" customFormat="1" ht="12.75">
      <c r="B32" s="52" t="s">
        <v>17</v>
      </c>
      <c r="C32" s="53"/>
      <c r="D32" s="54"/>
      <c r="E32" s="55"/>
      <c r="F32" s="56"/>
      <c r="G32" s="11"/>
      <c r="H32" s="11"/>
    </row>
    <row r="33" spans="2:8" s="28" customFormat="1" ht="12.75">
      <c r="B33" s="57" t="s">
        <v>15</v>
      </c>
      <c r="C33" s="58"/>
      <c r="D33" s="59"/>
      <c r="E33" s="60"/>
      <c r="F33" s="61"/>
      <c r="G33" s="11"/>
      <c r="H33" s="11"/>
    </row>
    <row r="34" spans="2:8" s="28" customFormat="1" ht="12.75">
      <c r="B34" s="57"/>
      <c r="C34" s="58"/>
      <c r="D34" s="59"/>
      <c r="E34" s="60"/>
      <c r="F34" s="61"/>
      <c r="G34" s="11"/>
      <c r="H34" s="11"/>
    </row>
    <row r="35" spans="2:8" s="28" customFormat="1" ht="12.75">
      <c r="B35" s="57" t="s">
        <v>161</v>
      </c>
      <c r="C35" s="58"/>
      <c r="D35" s="59"/>
      <c r="E35" s="60"/>
      <c r="F35" s="61"/>
      <c r="G35" s="11"/>
      <c r="H35" s="11"/>
    </row>
    <row r="36" spans="2:6" ht="12.75">
      <c r="B36" s="57" t="s">
        <v>162</v>
      </c>
      <c r="C36" s="62"/>
      <c r="D36" s="63"/>
      <c r="E36" s="64"/>
      <c r="F36" s="65"/>
    </row>
    <row r="37" spans="2:6" ht="17.25" customHeight="1">
      <c r="B37" s="66" t="s">
        <v>160</v>
      </c>
      <c r="C37" s="67"/>
      <c r="D37" s="68"/>
      <c r="E37" s="69"/>
      <c r="F37" s="70"/>
    </row>
  </sheetData>
  <sheetProtection/>
  <mergeCells count="10">
    <mergeCell ref="E1:H1"/>
    <mergeCell ref="A1:A3"/>
    <mergeCell ref="D23:E23"/>
    <mergeCell ref="F23:G23"/>
    <mergeCell ref="D24:E24"/>
    <mergeCell ref="F24:G24"/>
    <mergeCell ref="B23:C23"/>
    <mergeCell ref="B1:B3"/>
    <mergeCell ref="C1:C3"/>
    <mergeCell ref="D1:D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МИКРОН</cp:lastModifiedBy>
  <cp:lastPrinted>2021-10-27T10:41:42Z</cp:lastPrinted>
  <dcterms:created xsi:type="dcterms:W3CDTF">2004-09-19T06:34:55Z</dcterms:created>
  <dcterms:modified xsi:type="dcterms:W3CDTF">2021-10-27T10:42:18Z</dcterms:modified>
  <cp:category/>
  <cp:version/>
  <cp:contentType/>
  <cp:contentStatus/>
</cp:coreProperties>
</file>