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873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63" i="1"/>
  <c r="F60" l="1"/>
  <c r="E60"/>
  <c r="D60"/>
  <c r="F51"/>
  <c r="E51"/>
  <c r="D51"/>
  <c r="F42"/>
  <c r="E42"/>
  <c r="D42"/>
  <c r="F39"/>
  <c r="E39"/>
  <c r="D39"/>
  <c r="F32"/>
  <c r="E32"/>
  <c r="F29"/>
  <c r="E29"/>
  <c r="F27"/>
  <c r="E27"/>
  <c r="F23"/>
  <c r="E23"/>
  <c r="F20"/>
  <c r="E20"/>
  <c r="F15"/>
  <c r="E15"/>
  <c r="F13"/>
  <c r="E13"/>
  <c r="F11"/>
  <c r="E11"/>
  <c r="D32"/>
  <c r="D29"/>
  <c r="D27"/>
  <c r="D23"/>
  <c r="D20"/>
  <c r="D15"/>
  <c r="D13"/>
  <c r="D11"/>
  <c r="F38" l="1"/>
  <c r="F37" s="1"/>
  <c r="E38"/>
  <c r="E37" s="1"/>
  <c r="D38"/>
  <c r="D37" s="1"/>
  <c r="E10"/>
  <c r="E63" s="1"/>
  <c r="F10"/>
  <c r="F63" s="1"/>
  <c r="D10"/>
  <c r="D63" l="1"/>
</calcChain>
</file>

<file path=xl/sharedStrings.xml><?xml version="1.0" encoding="utf-8"?>
<sst xmlns="http://schemas.openxmlformats.org/spreadsheetml/2006/main" count="134" uniqueCount="123">
  <si>
    <t>№ строки</t>
  </si>
  <si>
    <t xml:space="preserve">Код бюджетной классификации </t>
  </si>
  <si>
    <t>Наименование доходов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</si>
  <si>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</si>
  <si>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</si>
  <si>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</si>
  <si>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</si>
  <si>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</si>
  <si>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</si>
  <si>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</si>
  <si>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</si>
  <si>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</si>
  <si>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</si>
  <si>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</si>
  <si>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</si>
  <si>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</si>
  <si>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</si>
  <si>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</si>
  <si>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</si>
  <si>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</si>
  <si>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</si>
  <si>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</si>
  <si>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</si>
  <si>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</si>
  <si>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</si>
  <si>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</si>
  <si>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</si>
  <si>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</si>
  <si>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</si>
  <si>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</si>
  <si>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</si>
  <si>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</si>
  <si>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</si>
  <si>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</si>
  <si>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</si>
  <si>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</si>
  <si>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</si>
  <si>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</si>
  <si>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</si>
  <si>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</si>
  <si>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</si>
  <si>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</si>
  <si>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</si>
  <si>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</si>
  <si>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</si>
  <si>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</si>
  <si>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</si>
  <si>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плантых услуг (работ)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</si>
  <si>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</si>
  <si>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</si>
  <si>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</si>
  <si>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</si>
  <si>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</si>
  <si>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</si>
  <si>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</si>
  <si>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</si>
  <si>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</si>
  <si>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</si>
  <si>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</si>
  <si>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</si>
  <si>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</si>
  <si>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</si>
  <si>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</si>
  <si>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</si>
  <si>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</si>
  <si>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бюджетной системы Российской Федерации </t>
  </si>
  <si>
    <t>000 2 02 15001 04 0000 150</t>
  </si>
  <si>
    <t xml:space="preserve">Дотации бюджетам городских округов на выравнивание бюджетной обеспеченности 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</si>
  <si>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</si>
  <si>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</si>
  <si>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</si>
  <si>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</si>
  <si>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000 2 02 20077 04 0000 150
</t>
  </si>
  <si>
    <t xml:space="preserve">000 2 02 20299 04 0000 150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</si>
  <si>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</si>
  <si>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000 2 02 20302 04 0000 150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</si>
  <si>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</si>
  <si>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</si>
  <si>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</si>
  <si>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000 2 02 25519 04 0000 150
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</si>
  <si>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</si>
  <si>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</si>
  <si>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>000 2 02 29999 04 0000 150</t>
  </si>
  <si>
    <t>000 2 02 30000 00 0000 150</t>
  </si>
  <si>
    <t>Субвенции бюджетам бюджетной системы Российской Федерации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</si>
  <si>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</si>
  <si>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</si>
  <si>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000 2 02 30024 04 0000 150</t>
  </si>
  <si>
    <t>000 2 02 35118 04 0000 150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</si>
  <si>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</si>
  <si>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 xml:space="preserve">000 2 02 35120 04 0000 150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</si>
  <si>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</si>
  <si>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</si>
  <si>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</si>
  <si>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 xml:space="preserve">000 2 02 35462 04 0000 150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</si>
  <si>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</si>
  <si>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</si>
  <si>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</si>
  <si>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>000 2 02 39999 04 0000 150</t>
  </si>
  <si>
    <t xml:space="preserve">000 2 02 40000 00 0000 150
</t>
  </si>
  <si>
    <t xml:space="preserve">Иные межбюджетные трансферты
</t>
  </si>
  <si>
    <t xml:space="preserve">000 2 02 45303 04 0000 150
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</si>
  <si>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</si>
  <si>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000 2 02 49999 04 0000 150</t>
  </si>
  <si>
    <t/>
  </si>
  <si>
    <t>ИТОГО ДОХОДОВ</t>
  </si>
  <si>
    <t xml:space="preserve"> -     </t>
  </si>
  <si>
    <t>Сумма, руб.</t>
  </si>
  <si>
    <t>2021 год</t>
  </si>
  <si>
    <t>2022 год</t>
  </si>
  <si>
    <t>2023 год</t>
  </si>
  <si>
    <t>Приложение 1</t>
  </si>
  <si>
    <t>к решению Думы МО Красноуфимский округ</t>
  </si>
  <si>
    <t>Свод доходов бюджета МО Красноуфимский округ на 2021 год и плановый период 2022-2023 годов</t>
  </si>
  <si>
    <t xml:space="preserve">Прочие межбюджетные трансферты, передаваемые бюджетам городских округов 
</t>
  </si>
  <si>
    <t>Прочие субвенции бюджетам городских округов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</si>
  <si>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</si>
  <si>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Субсидии бюджетам городских округов на поддержку отрасли культуры 
</t>
  </si>
  <si>
    <t xml:space="preserve">Субсидии бюджетам городских округов на софинансирование капитальных вложений в объекты муниципальной собственности 
</t>
  </si>
  <si>
    <t xml:space="preserve">Прочие субсидии бюджетам городских округов </t>
  </si>
  <si>
    <t xml:space="preserve">0002 02 25497 04 0000 150
</t>
  </si>
  <si>
    <t xml:space="preserve">Субсидии бюджетам городских округов на реализацию мероприятий по обеспечению жильем молодых семей
</t>
  </si>
  <si>
    <t>от 25.11.2021 № 332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</si>
</sst>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/>
    <xf numFmtId="0" fontId="9" fillId="0" borderId="1" xfId="0" applyFont="1" applyBorder="1" applyAlignment="1">
      <alignment horizontal="center"/>
    </xf>
    <xf numFmtId="0" fontId="8" fillId="0" borderId="0" xfId="0" applyFont="1"/>
    <xf numFmtId="49" fontId="6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left" wrapText="1"/>
    </xf>
    <xf numFmtId="1" fontId="2" fillId="0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left"/>
    </xf>
    <xf numFmtId="0" fontId="7" fillId="0" borderId="1" xfId="1" applyNumberFormat="1" applyFont="1" applyFill="1" applyBorder="1" applyAlignment="1">
      <alignment horizontal="left" wrapText="1"/>
    </xf>
    <xf numFmtId="0" fontId="6" fillId="0" borderId="1" xfId="1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0" xfId="0" applyNumberFormat="1" applyFill="1" applyBorder="1" applyAlignment="1"/>
    <xf numFmtId="4" fontId="0" fillId="0" borderId="7" xfId="0" applyNumberFormat="1" applyFill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4" fontId="11" fillId="0" borderId="1" xfId="0" applyNumberFormat="1" applyFont="1" applyBorder="1" applyAlignment="1"/>
    <xf numFmtId="0" fontId="11" fillId="0" borderId="1" xfId="0" applyFont="1" applyBorder="1" applyAlignment="1"/>
    <xf numFmtId="4" fontId="12" fillId="0" borderId="1" xfId="0" applyNumberFormat="1" applyFont="1" applyBorder="1" applyAlignment="1"/>
    <xf numFmtId="4" fontId="11" fillId="0" borderId="7" xfId="0" applyNumberFormat="1" applyFont="1" applyFill="1" applyBorder="1" applyAlignment="1"/>
    <xf numFmtId="0" fontId="3" fillId="0" borderId="2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69" zoomScaleNormal="69" workbookViewId="0">
      <selection activeCell="E4" sqref="E4"/>
    </sheetView>
  </sheetViews>
  <sheetFormatPr defaultRowHeight="14.4"/>
  <cols>
    <col min="1" max="1" width="5.6640625" customWidth="1"/>
    <col min="2" max="2" width="26" customWidth="1"/>
    <col min="3" max="3" width="46.44140625" customWidth="1"/>
    <col min="4" max="4" width="17.44140625" customWidth="1"/>
    <col min="5" max="5" width="16.44140625" customWidth="1"/>
    <col min="6" max="6" width="16" customWidth="1"/>
    <col min="7" max="7" width="0.109375" customWidth="1"/>
    <col min="8" max="8" width="16" hidden="1" customWidth="1"/>
    <col min="9" max="9" width="10.5546875" customWidth="1"/>
  </cols>
  <sheetData>
    <row r="1" spans="1:6">
      <c r="D1" s="7"/>
      <c r="E1" s="7" t="s">
        <v>111</v>
      </c>
      <c r="F1" s="7"/>
    </row>
    <row r="2" spans="1:6">
      <c r="D2" s="7" t="s">
        <v>112</v>
      </c>
      <c r="E2" s="7"/>
      <c r="F2" s="7"/>
    </row>
    <row r="3" spans="1:6">
      <c r="D3" s="7"/>
      <c r="E3" s="7" t="s">
        <v>122</v>
      </c>
      <c r="F3" s="20"/>
    </row>
    <row r="5" spans="1:6" ht="15.6">
      <c r="B5" s="34" t="s">
        <v>113</v>
      </c>
      <c r="C5" s="34"/>
      <c r="D5" s="34"/>
      <c r="E5" s="34"/>
      <c r="F5" s="34"/>
    </row>
    <row r="7" spans="1:6">
      <c r="A7" s="26" t="s">
        <v>0</v>
      </c>
      <c r="B7" s="28" t="s">
        <v>1</v>
      </c>
      <c r="C7" s="28" t="s">
        <v>2</v>
      </c>
      <c r="D7" s="31" t="s">
        <v>107</v>
      </c>
      <c r="E7" s="32"/>
      <c r="F7" s="33"/>
    </row>
    <row r="8" spans="1:6">
      <c r="A8" s="27"/>
      <c r="B8" s="29"/>
      <c r="C8" s="30"/>
      <c r="D8" s="6" t="s">
        <v>108</v>
      </c>
      <c r="E8" s="6" t="s">
        <v>109</v>
      </c>
      <c r="F8" s="6" t="s">
        <v>110</v>
      </c>
    </row>
    <row r="9" spans="1:6">
      <c r="A9" s="1" t="s">
        <v>3</v>
      </c>
      <c r="B9" s="2" t="s">
        <v>4</v>
      </c>
      <c r="C9" s="3" t="s">
        <v>5</v>
      </c>
      <c r="D9" s="6">
        <v>4</v>
      </c>
      <c r="E9" s="6">
        <v>5</v>
      </c>
      <c r="F9" s="6">
        <v>6</v>
      </c>
    </row>
    <row r="10" spans="1:6" ht="27.6" customHeight="1">
      <c r="A10" s="9" t="s">
        <v>3</v>
      </c>
      <c r="B10" s="10" t="s">
        <v>6</v>
      </c>
      <c r="C10" s="11" t="s">
        <v>7</v>
      </c>
      <c r="D10" s="22">
        <f>D11+D13+D15+D20+D23+D27+D29+D32+D36</f>
        <v>287169500</v>
      </c>
      <c r="E10" s="22">
        <f>E11+E13+E15+E20+E23+E27+E29+E32+E36</f>
        <v>292724000</v>
      </c>
      <c r="F10" s="22">
        <f>F11+F13+F15+F20+F23+F27+F29+F32+F36</f>
        <v>312762000</v>
      </c>
    </row>
    <row r="11" spans="1:6" ht="18" customHeight="1">
      <c r="A11" s="12">
        <v>2</v>
      </c>
      <c r="B11" s="10" t="s">
        <v>8</v>
      </c>
      <c r="C11" s="11" t="s">
        <v>9</v>
      </c>
      <c r="D11" s="22">
        <f>D12</f>
        <v>169912000</v>
      </c>
      <c r="E11" s="22">
        <f>E12</f>
        <v>171636000</v>
      </c>
      <c r="F11" s="22">
        <f>F12</f>
        <v>185538000</v>
      </c>
    </row>
    <row r="12" spans="1:6" ht="18.600000000000001" customHeight="1">
      <c r="A12" s="12">
        <v>3</v>
      </c>
      <c r="B12" s="10" t="s">
        <v>10</v>
      </c>
      <c r="C12" s="11" t="s">
        <v>11</v>
      </c>
      <c r="D12" s="22">
        <v>169912000</v>
      </c>
      <c r="E12" s="22">
        <v>171636000</v>
      </c>
      <c r="F12" s="22">
        <v>185538000</v>
      </c>
    </row>
    <row r="13" spans="1:6" ht="40.950000000000003" customHeight="1">
      <c r="A13" s="12">
        <v>4</v>
      </c>
      <c r="B13" s="10" t="s">
        <v>12</v>
      </c>
      <c r="C13" s="11" t="s">
        <v>13</v>
      </c>
      <c r="D13" s="22">
        <f>D14</f>
        <v>58144000</v>
      </c>
      <c r="E13" s="22">
        <f>E14</f>
        <v>60873000</v>
      </c>
      <c r="F13" s="22">
        <f>F14</f>
        <v>64554000</v>
      </c>
    </row>
    <row r="14" spans="1:6" ht="31.5" customHeight="1">
      <c r="A14" s="12">
        <v>5</v>
      </c>
      <c r="B14" s="10" t="s">
        <v>14</v>
      </c>
      <c r="C14" s="11" t="s">
        <v>15</v>
      </c>
      <c r="D14" s="22">
        <v>58144000</v>
      </c>
      <c r="E14" s="22">
        <v>60873000</v>
      </c>
      <c r="F14" s="22">
        <v>64554000</v>
      </c>
    </row>
    <row r="15" spans="1:6" ht="15" customHeight="1">
      <c r="A15" s="12">
        <v>6</v>
      </c>
      <c r="B15" s="10" t="s">
        <v>16</v>
      </c>
      <c r="C15" s="11" t="s">
        <v>17</v>
      </c>
      <c r="D15" s="22">
        <f>D16+D17+D18+D19</f>
        <v>19250000</v>
      </c>
      <c r="E15" s="22">
        <f>E16+E17+E18+E19</f>
        <v>18080000</v>
      </c>
      <c r="F15" s="22">
        <f>F16+F17+F18+F19</f>
        <v>19382000</v>
      </c>
    </row>
    <row r="16" spans="1:6" ht="25.2" customHeight="1">
      <c r="A16" s="12">
        <v>7</v>
      </c>
      <c r="B16" s="10" t="s">
        <v>18</v>
      </c>
      <c r="C16" s="11" t="s">
        <v>19</v>
      </c>
      <c r="D16" s="22">
        <v>15385000</v>
      </c>
      <c r="E16" s="22">
        <v>16759000</v>
      </c>
      <c r="F16" s="22">
        <v>18016000</v>
      </c>
    </row>
    <row r="17" spans="1:8" ht="27" customHeight="1">
      <c r="A17" s="12">
        <v>8</v>
      </c>
      <c r="B17" s="10" t="s">
        <v>20</v>
      </c>
      <c r="C17" s="4" t="s">
        <v>21</v>
      </c>
      <c r="D17" s="22">
        <v>761000</v>
      </c>
      <c r="E17" s="23">
        <v>0</v>
      </c>
      <c r="F17" s="23">
        <v>0</v>
      </c>
    </row>
    <row r="18" spans="1:8" ht="16.95" customHeight="1">
      <c r="A18" s="12">
        <v>9</v>
      </c>
      <c r="B18" s="10" t="s">
        <v>22</v>
      </c>
      <c r="C18" s="11" t="s">
        <v>23</v>
      </c>
      <c r="D18" s="22">
        <v>1840000</v>
      </c>
      <c r="E18" s="22">
        <v>773000</v>
      </c>
      <c r="F18" s="22">
        <v>796000</v>
      </c>
    </row>
    <row r="19" spans="1:8" ht="27" customHeight="1">
      <c r="A19" s="12">
        <v>10</v>
      </c>
      <c r="B19" s="10" t="s">
        <v>24</v>
      </c>
      <c r="C19" s="11" t="s">
        <v>25</v>
      </c>
      <c r="D19" s="22">
        <v>1264000</v>
      </c>
      <c r="E19" s="22">
        <v>548000</v>
      </c>
      <c r="F19" s="22">
        <v>570000</v>
      </c>
    </row>
    <row r="20" spans="1:8" ht="15.6" customHeight="1">
      <c r="A20" s="12">
        <v>11</v>
      </c>
      <c r="B20" s="10" t="s">
        <v>26</v>
      </c>
      <c r="C20" s="11" t="s">
        <v>27</v>
      </c>
      <c r="D20" s="22">
        <f>D21+D22</f>
        <v>18190000</v>
      </c>
      <c r="E20" s="22">
        <f>E21+E22</f>
        <v>18816000</v>
      </c>
      <c r="F20" s="22">
        <f>F21+F22</f>
        <v>19316000</v>
      </c>
    </row>
    <row r="21" spans="1:8">
      <c r="A21" s="12">
        <v>12</v>
      </c>
      <c r="B21" s="10" t="s">
        <v>28</v>
      </c>
      <c r="C21" s="5" t="s">
        <v>29</v>
      </c>
      <c r="D21" s="22">
        <v>5600000</v>
      </c>
      <c r="E21" s="22">
        <v>6000000</v>
      </c>
      <c r="F21" s="22">
        <v>6500000</v>
      </c>
    </row>
    <row r="22" spans="1:8">
      <c r="A22" s="12">
        <v>13</v>
      </c>
      <c r="B22" s="10" t="s">
        <v>30</v>
      </c>
      <c r="C22" s="5" t="s">
        <v>31</v>
      </c>
      <c r="D22" s="22">
        <v>12590000</v>
      </c>
      <c r="E22" s="22">
        <v>12816000</v>
      </c>
      <c r="F22" s="22">
        <v>12816000</v>
      </c>
      <c r="G22" s="18"/>
      <c r="H22" s="19"/>
    </row>
    <row r="23" spans="1:8" ht="44.25" customHeight="1">
      <c r="A23" s="12">
        <v>14</v>
      </c>
      <c r="B23" s="10" t="s">
        <v>32</v>
      </c>
      <c r="C23" s="11" t="s">
        <v>33</v>
      </c>
      <c r="D23" s="22">
        <f>D24+D25+D26</f>
        <v>9237000</v>
      </c>
      <c r="E23" s="22">
        <f>E24+E25+E26</f>
        <v>9459000</v>
      </c>
      <c r="F23" s="22">
        <f>F24+F25+F26</f>
        <v>9743000</v>
      </c>
    </row>
    <row r="24" spans="1:8" ht="27" customHeight="1">
      <c r="A24" s="12">
        <v>15</v>
      </c>
      <c r="B24" s="10" t="s">
        <v>34</v>
      </c>
      <c r="C24" s="11" t="s">
        <v>35</v>
      </c>
      <c r="D24" s="22">
        <v>169000</v>
      </c>
      <c r="E24" s="22">
        <v>173000</v>
      </c>
      <c r="F24" s="22">
        <v>178000</v>
      </c>
    </row>
    <row r="25" spans="1:8" ht="92.25" customHeight="1">
      <c r="A25" s="12">
        <v>16</v>
      </c>
      <c r="B25" s="10" t="s">
        <v>36</v>
      </c>
      <c r="C25" s="11" t="s">
        <v>37</v>
      </c>
      <c r="D25" s="22">
        <v>7786000</v>
      </c>
      <c r="E25" s="22">
        <v>7973000</v>
      </c>
      <c r="F25" s="22">
        <v>8213000</v>
      </c>
    </row>
    <row r="26" spans="1:8" ht="81" customHeight="1">
      <c r="A26" s="12">
        <v>17</v>
      </c>
      <c r="B26" s="10" t="s">
        <v>38</v>
      </c>
      <c r="C26" s="11" t="s">
        <v>39</v>
      </c>
      <c r="D26" s="22">
        <v>1282000</v>
      </c>
      <c r="E26" s="22">
        <v>1313000</v>
      </c>
      <c r="F26" s="22">
        <v>1352000</v>
      </c>
    </row>
    <row r="27" spans="1:8" ht="25.95" customHeight="1">
      <c r="A27" s="12">
        <v>18</v>
      </c>
      <c r="B27" s="10" t="s">
        <v>40</v>
      </c>
      <c r="C27" s="11" t="s">
        <v>41</v>
      </c>
      <c r="D27" s="22">
        <f>D28</f>
        <v>43000</v>
      </c>
      <c r="E27" s="22">
        <f>E28</f>
        <v>26000</v>
      </c>
      <c r="F27" s="22">
        <f>F28</f>
        <v>27000</v>
      </c>
    </row>
    <row r="28" spans="1:8" ht="25.95" customHeight="1">
      <c r="A28" s="12">
        <v>19</v>
      </c>
      <c r="B28" s="10" t="s">
        <v>42</v>
      </c>
      <c r="C28" s="11" t="s">
        <v>43</v>
      </c>
      <c r="D28" s="22">
        <v>43000</v>
      </c>
      <c r="E28" s="22">
        <v>26000</v>
      </c>
      <c r="F28" s="22">
        <v>27000</v>
      </c>
    </row>
    <row r="29" spans="1:8" ht="40.950000000000003" customHeight="1">
      <c r="A29" s="12">
        <v>20</v>
      </c>
      <c r="B29" s="10" t="s">
        <v>44</v>
      </c>
      <c r="C29" s="11" t="s">
        <v>45</v>
      </c>
      <c r="D29" s="22">
        <f>D30+D31</f>
        <v>8392000</v>
      </c>
      <c r="E29" s="22">
        <f>E30+E31</f>
        <v>8993000</v>
      </c>
      <c r="F29" s="22">
        <f>F30+F31</f>
        <v>8993000</v>
      </c>
    </row>
    <row r="30" spans="1:8" ht="18" customHeight="1">
      <c r="A30" s="12">
        <v>21</v>
      </c>
      <c r="B30" s="10" t="s">
        <v>46</v>
      </c>
      <c r="C30" s="11" t="s">
        <v>47</v>
      </c>
      <c r="D30" s="22">
        <v>6578000</v>
      </c>
      <c r="E30" s="22">
        <v>8002000</v>
      </c>
      <c r="F30" s="22">
        <v>8002000</v>
      </c>
      <c r="G30" s="17"/>
    </row>
    <row r="31" spans="1:8" ht="16.2" customHeight="1">
      <c r="A31" s="12">
        <v>22</v>
      </c>
      <c r="B31" s="10" t="s">
        <v>48</v>
      </c>
      <c r="C31" s="11" t="s">
        <v>49</v>
      </c>
      <c r="D31" s="22">
        <v>1814000</v>
      </c>
      <c r="E31" s="22">
        <v>991000</v>
      </c>
      <c r="F31" s="22">
        <v>991000</v>
      </c>
      <c r="G31" s="17"/>
    </row>
    <row r="32" spans="1:8" ht="31.5" customHeight="1">
      <c r="A32" s="12">
        <v>23</v>
      </c>
      <c r="B32" s="10" t="s">
        <v>50</v>
      </c>
      <c r="C32" s="11" t="s">
        <v>51</v>
      </c>
      <c r="D32" s="22">
        <f>D33+D34+D35</f>
        <v>2462500</v>
      </c>
      <c r="E32" s="22">
        <f>E33+E34+E35</f>
        <v>4024000</v>
      </c>
      <c r="F32" s="22">
        <f>F33+F34+F35</f>
        <v>4367000</v>
      </c>
    </row>
    <row r="33" spans="1:8" ht="16.2" customHeight="1">
      <c r="A33" s="12">
        <v>24</v>
      </c>
      <c r="B33" s="10" t="s">
        <v>52</v>
      </c>
      <c r="C33" s="4" t="s">
        <v>53</v>
      </c>
      <c r="D33" s="22">
        <v>100000</v>
      </c>
      <c r="E33" s="22">
        <v>100000</v>
      </c>
      <c r="F33" s="22">
        <v>100000</v>
      </c>
    </row>
    <row r="34" spans="1:8" ht="84.75" customHeight="1">
      <c r="A34" s="12">
        <v>25</v>
      </c>
      <c r="B34" s="10" t="s">
        <v>54</v>
      </c>
      <c r="C34" s="11" t="s">
        <v>55</v>
      </c>
      <c r="D34" s="22">
        <v>1672500</v>
      </c>
      <c r="E34" s="22">
        <v>3494000</v>
      </c>
      <c r="F34" s="22">
        <v>3837000</v>
      </c>
      <c r="G34" s="18"/>
      <c r="H34" s="19"/>
    </row>
    <row r="35" spans="1:8" ht="30" customHeight="1">
      <c r="A35" s="12">
        <v>26</v>
      </c>
      <c r="B35" s="10" t="s">
        <v>56</v>
      </c>
      <c r="C35" s="11" t="s">
        <v>57</v>
      </c>
      <c r="D35" s="22">
        <v>690000</v>
      </c>
      <c r="E35" s="22">
        <v>430000</v>
      </c>
      <c r="F35" s="22">
        <v>430000</v>
      </c>
    </row>
    <row r="36" spans="1:8" ht="21" customHeight="1">
      <c r="A36" s="12">
        <v>27</v>
      </c>
      <c r="B36" s="10" t="s">
        <v>58</v>
      </c>
      <c r="C36" s="11" t="s">
        <v>59</v>
      </c>
      <c r="D36" s="22">
        <v>1539000</v>
      </c>
      <c r="E36" s="22">
        <v>817000</v>
      </c>
      <c r="F36" s="22">
        <v>842000</v>
      </c>
      <c r="G36" s="17"/>
    </row>
    <row r="37" spans="1:8" ht="17.399999999999999" customHeight="1">
      <c r="A37" s="12">
        <v>28</v>
      </c>
      <c r="B37" s="10" t="s">
        <v>60</v>
      </c>
      <c r="C37" s="11" t="s">
        <v>61</v>
      </c>
      <c r="D37" s="22">
        <f>D38</f>
        <v>1345247555.24</v>
      </c>
      <c r="E37" s="22">
        <f>E38</f>
        <v>1209055971.4300001</v>
      </c>
      <c r="F37" s="22">
        <f>F38</f>
        <v>1181060450</v>
      </c>
      <c r="H37" s="16"/>
    </row>
    <row r="38" spans="1:8" ht="42.6" customHeight="1">
      <c r="A38" s="12">
        <v>29</v>
      </c>
      <c r="B38" s="10" t="s">
        <v>62</v>
      </c>
      <c r="C38" s="11" t="s">
        <v>63</v>
      </c>
      <c r="D38" s="22">
        <f>D39+D42+D51+D60</f>
        <v>1345247555.24</v>
      </c>
      <c r="E38" s="22">
        <f>E39+E42+E51+E60</f>
        <v>1209055971.4300001</v>
      </c>
      <c r="F38" s="22">
        <f>F39+F42+F51+F60</f>
        <v>1181060450</v>
      </c>
    </row>
    <row r="39" spans="1:8" ht="28.95" customHeight="1">
      <c r="A39" s="12">
        <v>30</v>
      </c>
      <c r="B39" s="10" t="s">
        <v>64</v>
      </c>
      <c r="C39" s="11" t="s">
        <v>65</v>
      </c>
      <c r="D39" s="22">
        <f>D40+D41</f>
        <v>506187000</v>
      </c>
      <c r="E39" s="22">
        <f>E40+E41</f>
        <v>473241000</v>
      </c>
      <c r="F39" s="22">
        <f>F40+F41</f>
        <v>483842000</v>
      </c>
    </row>
    <row r="40" spans="1:8" ht="28.2" customHeight="1">
      <c r="A40" s="12">
        <v>31</v>
      </c>
      <c r="B40" s="10" t="s">
        <v>66</v>
      </c>
      <c r="C40" s="11" t="s">
        <v>67</v>
      </c>
      <c r="D40" s="22">
        <v>326806000</v>
      </c>
      <c r="E40" s="22">
        <v>242863000</v>
      </c>
      <c r="F40" s="22">
        <v>243298000</v>
      </c>
    </row>
    <row r="41" spans="1:8" ht="30" customHeight="1">
      <c r="A41" s="12">
        <v>32</v>
      </c>
      <c r="B41" s="8" t="s">
        <v>68</v>
      </c>
      <c r="C41" s="15" t="s">
        <v>69</v>
      </c>
      <c r="D41" s="22">
        <v>179381000</v>
      </c>
      <c r="E41" s="22">
        <v>230378000</v>
      </c>
      <c r="F41" s="22">
        <v>240544000</v>
      </c>
    </row>
    <row r="42" spans="1:8" ht="26.25" customHeight="1">
      <c r="A42" s="12">
        <v>33</v>
      </c>
      <c r="B42" s="10" t="s">
        <v>70</v>
      </c>
      <c r="C42" s="11" t="s">
        <v>71</v>
      </c>
      <c r="D42" s="22">
        <f>SUM(D43:D50)</f>
        <v>171774555.24000001</v>
      </c>
      <c r="E42" s="22">
        <f>SUM(E43:E50)</f>
        <v>101021771.43000001</v>
      </c>
      <c r="F42" s="22">
        <f>SUM(F43:F50)</f>
        <v>50869750</v>
      </c>
      <c r="H42" s="21" t="s">
        <v>110</v>
      </c>
    </row>
    <row r="43" spans="1:8" ht="43.95" customHeight="1">
      <c r="A43" s="12">
        <v>34</v>
      </c>
      <c r="B43" s="8" t="s">
        <v>72</v>
      </c>
      <c r="C43" s="15" t="s">
        <v>118</v>
      </c>
      <c r="D43" s="22">
        <v>87900000</v>
      </c>
      <c r="E43" s="22">
        <v>63568700</v>
      </c>
      <c r="F43" s="22">
        <v>37918300</v>
      </c>
      <c r="H43" s="17">
        <v>-29387700</v>
      </c>
    </row>
    <row r="44" spans="1:8" ht="120.6" customHeight="1">
      <c r="A44" s="12">
        <v>35</v>
      </c>
      <c r="B44" s="8" t="s">
        <v>73</v>
      </c>
      <c r="C44" s="11" t="s">
        <v>74</v>
      </c>
      <c r="D44" s="22">
        <v>16564250.460000001</v>
      </c>
      <c r="E44" s="23" t="s">
        <v>106</v>
      </c>
      <c r="F44" s="23" t="s">
        <v>106</v>
      </c>
    </row>
    <row r="45" spans="1:8" ht="92.25" customHeight="1">
      <c r="A45" s="12">
        <v>36</v>
      </c>
      <c r="B45" s="8" t="s">
        <v>75</v>
      </c>
      <c r="C45" s="15" t="s">
        <v>76</v>
      </c>
      <c r="D45" s="22">
        <v>1210828.8400000001</v>
      </c>
      <c r="E45" s="23" t="s">
        <v>106</v>
      </c>
      <c r="F45" s="23" t="s">
        <v>106</v>
      </c>
    </row>
    <row r="46" spans="1:8" ht="65.400000000000006" customHeight="1">
      <c r="A46" s="12">
        <v>37</v>
      </c>
      <c r="B46" s="8" t="s">
        <v>77</v>
      </c>
      <c r="C46" s="15" t="s">
        <v>78</v>
      </c>
      <c r="D46" s="22">
        <v>940497.08</v>
      </c>
      <c r="E46" s="22">
        <v>993871.43</v>
      </c>
      <c r="F46" s="22">
        <v>974950</v>
      </c>
    </row>
    <row r="47" spans="1:8" ht="65.400000000000006" customHeight="1">
      <c r="A47" s="12"/>
      <c r="B47" s="8" t="s">
        <v>120</v>
      </c>
      <c r="C47" s="15" t="s">
        <v>121</v>
      </c>
      <c r="D47" s="22">
        <v>745200</v>
      </c>
      <c r="E47" s="22"/>
      <c r="F47" s="22"/>
    </row>
    <row r="48" spans="1:8" ht="25.95" customHeight="1">
      <c r="A48" s="12">
        <v>38</v>
      </c>
      <c r="B48" s="8" t="s">
        <v>79</v>
      </c>
      <c r="C48" s="11" t="s">
        <v>117</v>
      </c>
      <c r="D48" s="22">
        <v>226470</v>
      </c>
      <c r="E48" s="23" t="s">
        <v>106</v>
      </c>
      <c r="F48" s="23" t="s">
        <v>106</v>
      </c>
    </row>
    <row r="49" spans="1:8" ht="41.4" customHeight="1">
      <c r="A49" s="12">
        <v>39</v>
      </c>
      <c r="B49" s="8" t="s">
        <v>80</v>
      </c>
      <c r="C49" s="15" t="s">
        <v>81</v>
      </c>
      <c r="D49" s="22">
        <v>750000</v>
      </c>
      <c r="E49" s="22">
        <v>208000</v>
      </c>
      <c r="F49" s="22">
        <v>251500</v>
      </c>
    </row>
    <row r="50" spans="1:8" ht="21.75" customHeight="1">
      <c r="A50" s="12">
        <v>40</v>
      </c>
      <c r="B50" s="10" t="s">
        <v>82</v>
      </c>
      <c r="C50" s="4" t="s">
        <v>119</v>
      </c>
      <c r="D50" s="22">
        <v>63437308.859999999</v>
      </c>
      <c r="E50" s="22">
        <v>36251200</v>
      </c>
      <c r="F50" s="22">
        <v>11725000</v>
      </c>
      <c r="G50" s="17">
        <v>-12439620</v>
      </c>
      <c r="H50" s="17"/>
    </row>
    <row r="51" spans="1:8" ht="28.95" customHeight="1">
      <c r="A51" s="12">
        <v>41</v>
      </c>
      <c r="B51" s="10" t="s">
        <v>83</v>
      </c>
      <c r="C51" s="11" t="s">
        <v>84</v>
      </c>
      <c r="D51" s="22">
        <f>SUM(D52:D59)</f>
        <v>590097900</v>
      </c>
      <c r="E51" s="22">
        <f>SUM(E52:E59)</f>
        <v>592552000</v>
      </c>
      <c r="F51" s="22">
        <f>SUM(F52:F59)</f>
        <v>604708800</v>
      </c>
    </row>
    <row r="52" spans="1:8" ht="52.95" customHeight="1">
      <c r="A52" s="12">
        <v>42</v>
      </c>
      <c r="B52" s="10" t="s">
        <v>85</v>
      </c>
      <c r="C52" s="11" t="s">
        <v>86</v>
      </c>
      <c r="D52" s="22">
        <v>14543900</v>
      </c>
      <c r="E52" s="22">
        <v>15169500</v>
      </c>
      <c r="F52" s="22">
        <v>15776200</v>
      </c>
    </row>
    <row r="53" spans="1:8" ht="40.200000000000003" customHeight="1">
      <c r="A53" s="12">
        <v>43</v>
      </c>
      <c r="B53" s="10" t="s">
        <v>87</v>
      </c>
      <c r="C53" s="11" t="s">
        <v>116</v>
      </c>
      <c r="D53" s="22">
        <v>90919300</v>
      </c>
      <c r="E53" s="22">
        <v>88511600</v>
      </c>
      <c r="F53" s="22">
        <v>92020400</v>
      </c>
      <c r="G53" s="18"/>
      <c r="H53" s="19"/>
    </row>
    <row r="54" spans="1:8" ht="44.25" customHeight="1">
      <c r="A54" s="12">
        <v>44</v>
      </c>
      <c r="B54" s="10" t="s">
        <v>88</v>
      </c>
      <c r="C54" s="11" t="s">
        <v>89</v>
      </c>
      <c r="D54" s="22">
        <v>1833600</v>
      </c>
      <c r="E54" s="22">
        <v>1833600</v>
      </c>
      <c r="F54" s="22">
        <v>1833600</v>
      </c>
    </row>
    <row r="55" spans="1:8" ht="67.2" customHeight="1">
      <c r="A55" s="12">
        <v>45</v>
      </c>
      <c r="B55" s="8" t="s">
        <v>90</v>
      </c>
      <c r="C55" s="15" t="s">
        <v>91</v>
      </c>
      <c r="D55" s="22">
        <v>6200</v>
      </c>
      <c r="E55" s="22">
        <v>18200</v>
      </c>
      <c r="F55" s="22">
        <v>2500</v>
      </c>
    </row>
    <row r="56" spans="1:8" ht="42.6" customHeight="1">
      <c r="A56" s="12">
        <v>46</v>
      </c>
      <c r="B56" s="10" t="s">
        <v>92</v>
      </c>
      <c r="C56" s="11" t="s">
        <v>93</v>
      </c>
      <c r="D56" s="22">
        <v>9200000</v>
      </c>
      <c r="E56" s="22">
        <v>7815100</v>
      </c>
      <c r="F56" s="22">
        <v>7815100</v>
      </c>
      <c r="G56" s="25">
        <v>400000</v>
      </c>
      <c r="H56" s="19"/>
    </row>
    <row r="57" spans="1:8" ht="65.400000000000006" customHeight="1">
      <c r="A57" s="12">
        <v>47</v>
      </c>
      <c r="B57" s="8" t="s">
        <v>94</v>
      </c>
      <c r="C57" s="11" t="s">
        <v>95</v>
      </c>
      <c r="D57" s="22">
        <v>16800</v>
      </c>
      <c r="E57" s="23" t="s">
        <v>106</v>
      </c>
      <c r="F57" s="23" t="s">
        <v>106</v>
      </c>
    </row>
    <row r="58" spans="1:8" ht="39.6" customHeight="1">
      <c r="A58" s="12">
        <v>48</v>
      </c>
      <c r="B58" s="8" t="s">
        <v>96</v>
      </c>
      <c r="C58" s="15" t="s">
        <v>97</v>
      </c>
      <c r="D58" s="22">
        <v>392700</v>
      </c>
      <c r="E58" s="23" t="s">
        <v>106</v>
      </c>
      <c r="F58" s="23" t="s">
        <v>106</v>
      </c>
    </row>
    <row r="59" spans="1:8" ht="28.95" customHeight="1">
      <c r="A59" s="12">
        <v>49</v>
      </c>
      <c r="B59" s="10" t="s">
        <v>98</v>
      </c>
      <c r="C59" s="11" t="s">
        <v>115</v>
      </c>
      <c r="D59" s="22">
        <v>473185400</v>
      </c>
      <c r="E59" s="22">
        <v>479204000</v>
      </c>
      <c r="F59" s="22">
        <v>487261000</v>
      </c>
      <c r="G59" s="18"/>
      <c r="H59" s="19"/>
    </row>
    <row r="60" spans="1:8" ht="29.4" customHeight="1">
      <c r="A60" s="12">
        <v>50</v>
      </c>
      <c r="B60" s="8" t="s">
        <v>99</v>
      </c>
      <c r="C60" s="15" t="s">
        <v>100</v>
      </c>
      <c r="D60" s="22">
        <f>SUM(D61:D62)</f>
        <v>77188100</v>
      </c>
      <c r="E60" s="22">
        <f>SUM(E61:E62)</f>
        <v>42241200</v>
      </c>
      <c r="F60" s="22">
        <f>SUM(F61:F62)</f>
        <v>41639900</v>
      </c>
    </row>
    <row r="61" spans="1:8" ht="63.75" customHeight="1">
      <c r="A61" s="12">
        <v>51</v>
      </c>
      <c r="B61" s="8" t="s">
        <v>101</v>
      </c>
      <c r="C61" s="11" t="s">
        <v>102</v>
      </c>
      <c r="D61" s="22">
        <v>23867000</v>
      </c>
      <c r="E61" s="22">
        <v>23717200</v>
      </c>
      <c r="F61" s="22">
        <v>23717200</v>
      </c>
      <c r="G61" s="25">
        <v>149800</v>
      </c>
      <c r="H61" s="19"/>
    </row>
    <row r="62" spans="1:8" ht="36" customHeight="1">
      <c r="A62" s="12">
        <v>52</v>
      </c>
      <c r="B62" s="8" t="s">
        <v>103</v>
      </c>
      <c r="C62" s="15" t="s">
        <v>114</v>
      </c>
      <c r="D62" s="22">
        <v>53321100</v>
      </c>
      <c r="E62" s="22">
        <v>18524000</v>
      </c>
      <c r="F62" s="22">
        <v>17922700</v>
      </c>
    </row>
    <row r="63" spans="1:8" ht="39.6" customHeight="1">
      <c r="A63" s="12">
        <v>53</v>
      </c>
      <c r="B63" s="13" t="s">
        <v>104</v>
      </c>
      <c r="C63" s="14" t="s">
        <v>105</v>
      </c>
      <c r="D63" s="24">
        <f>D10+D38</f>
        <v>1632417055.24</v>
      </c>
      <c r="E63" s="24">
        <f>E10+E38</f>
        <v>1501779971.4300001</v>
      </c>
      <c r="F63" s="24">
        <f>F10+F38</f>
        <v>1493822450</v>
      </c>
      <c r="G63" s="16">
        <f>SUM(G50:G62)</f>
        <v>-11889820</v>
      </c>
      <c r="H63" s="16"/>
    </row>
  </sheetData>
  <sheetProtection password="CEEF" sheet="1" objects="1" scenarios="1" selectLockedCells="1" selectUnlockedCells="1"/>
  <mergeCells count="5">
    <mergeCell ref="A7:A8"/>
    <mergeCell ref="B7:B8"/>
    <mergeCell ref="C7:C8"/>
    <mergeCell ref="D7:F7"/>
    <mergeCell ref="B5:F5"/>
  </mergeCells>
  <pageMargins left="0.70866141732283472" right="0.11811023622047245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2021-11-29T09:16:09Z</cp:lastPrinted>
  <dcterms:created xsi:type="dcterms:W3CDTF">2021-02-16T05:50:23Z</dcterms:created>
  <dcterms:modified xsi:type="dcterms:W3CDTF">2021-11-29T09:16:20Z</dcterms:modified>
</cp:coreProperties>
</file>