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9440" windowHeight="9975" activeTab="1"/>
  </bookViews>
  <sheets>
    <sheet name="Лист2" sheetId="2" r:id="rId1"/>
    <sheet name="Приложение 3" sheetId="4" r:id="rId2"/>
  </sheets>
  <definedNames>
    <definedName name="_xlnm.Print_Titles" localSheetId="0">Лист2!$2:$4</definedName>
    <definedName name="_xlnm.Print_Titles" localSheetId="1">'Приложение 3'!$3:$5</definedName>
  </definedNames>
  <calcPr calcId="125725"/>
</workbook>
</file>

<file path=xl/calcChain.xml><?xml version="1.0" encoding="utf-8"?>
<calcChain xmlns="http://schemas.openxmlformats.org/spreadsheetml/2006/main">
  <c r="E39" i="4"/>
  <c r="F39"/>
  <c r="G39"/>
  <c r="H39"/>
  <c r="I39"/>
  <c r="J39"/>
  <c r="K39"/>
  <c r="L39"/>
  <c r="M39"/>
  <c r="N39"/>
  <c r="E40"/>
  <c r="F40"/>
  <c r="G40"/>
  <c r="H40"/>
  <c r="I40"/>
  <c r="J40"/>
  <c r="K40"/>
  <c r="L40"/>
  <c r="M40"/>
  <c r="N40"/>
  <c r="E41"/>
  <c r="F41"/>
  <c r="G41"/>
  <c r="H41"/>
  <c r="I41"/>
  <c r="J41"/>
  <c r="K41"/>
  <c r="L41"/>
  <c r="M41"/>
  <c r="N41"/>
  <c r="D41"/>
  <c r="D40"/>
  <c r="D39"/>
  <c r="J46"/>
  <c r="K46"/>
  <c r="L46"/>
  <c r="M46"/>
  <c r="N46"/>
  <c r="C45"/>
  <c r="C44"/>
  <c r="N42"/>
  <c r="M42"/>
  <c r="L42"/>
  <c r="K42"/>
  <c r="J42"/>
  <c r="I42"/>
  <c r="H42"/>
  <c r="G42"/>
  <c r="F42"/>
  <c r="E42"/>
  <c r="D42"/>
  <c r="C42" s="1"/>
  <c r="M179"/>
  <c r="N179"/>
  <c r="L179"/>
  <c r="L76"/>
  <c r="D186" l="1"/>
  <c r="E186"/>
  <c r="F186"/>
  <c r="G186"/>
  <c r="H186"/>
  <c r="I186"/>
  <c r="J186"/>
  <c r="K186"/>
  <c r="L186"/>
  <c r="M186"/>
  <c r="N186"/>
  <c r="D182"/>
  <c r="E182"/>
  <c r="F182"/>
  <c r="G182"/>
  <c r="H182"/>
  <c r="I182"/>
  <c r="J182"/>
  <c r="K182"/>
  <c r="L182"/>
  <c r="M182"/>
  <c r="N182"/>
  <c r="C189"/>
  <c r="C186" s="1"/>
  <c r="D34"/>
  <c r="C183"/>
  <c r="C182" s="1"/>
  <c r="C184"/>
  <c r="C185"/>
  <c r="G13"/>
  <c r="E14"/>
  <c r="M14"/>
  <c r="E17"/>
  <c r="F17"/>
  <c r="F12" s="1"/>
  <c r="G17"/>
  <c r="H17"/>
  <c r="H12" s="1"/>
  <c r="I17"/>
  <c r="J17"/>
  <c r="J12" s="1"/>
  <c r="K17"/>
  <c r="L17"/>
  <c r="L12" s="1"/>
  <c r="M17"/>
  <c r="N17"/>
  <c r="N12" s="1"/>
  <c r="E18"/>
  <c r="E13" s="1"/>
  <c r="F18"/>
  <c r="G18"/>
  <c r="H18"/>
  <c r="H13" s="1"/>
  <c r="I18"/>
  <c r="I13" s="1"/>
  <c r="J18"/>
  <c r="J13" s="1"/>
  <c r="K18"/>
  <c r="K13" s="1"/>
  <c r="L18"/>
  <c r="L13" s="1"/>
  <c r="M18"/>
  <c r="M13" s="1"/>
  <c r="N18"/>
  <c r="N13" s="1"/>
  <c r="E19"/>
  <c r="F19"/>
  <c r="F14" s="1"/>
  <c r="G19"/>
  <c r="G14" s="1"/>
  <c r="H19"/>
  <c r="H14" s="1"/>
  <c r="I19"/>
  <c r="I14" s="1"/>
  <c r="J19"/>
  <c r="J14" s="1"/>
  <c r="K19"/>
  <c r="K14" s="1"/>
  <c r="L19"/>
  <c r="L14" s="1"/>
  <c r="M19"/>
  <c r="N19"/>
  <c r="N14" s="1"/>
  <c r="D18"/>
  <c r="D19"/>
  <c r="D14" s="1"/>
  <c r="D17"/>
  <c r="D12" s="1"/>
  <c r="C21"/>
  <c r="C22"/>
  <c r="C23"/>
  <c r="C25"/>
  <c r="C26"/>
  <c r="C27"/>
  <c r="C29"/>
  <c r="C30"/>
  <c r="C31"/>
  <c r="N20"/>
  <c r="M20"/>
  <c r="L20"/>
  <c r="K20"/>
  <c r="J20"/>
  <c r="I20"/>
  <c r="H20"/>
  <c r="G20"/>
  <c r="F20"/>
  <c r="E20"/>
  <c r="D20"/>
  <c r="N24"/>
  <c r="M24"/>
  <c r="L24"/>
  <c r="K24"/>
  <c r="J24"/>
  <c r="I24"/>
  <c r="H24"/>
  <c r="G24"/>
  <c r="F24"/>
  <c r="E24"/>
  <c r="D24"/>
  <c r="N28"/>
  <c r="M28"/>
  <c r="L28"/>
  <c r="K28"/>
  <c r="J28"/>
  <c r="I28"/>
  <c r="H28"/>
  <c r="G28"/>
  <c r="F28"/>
  <c r="E28"/>
  <c r="D28"/>
  <c r="G34"/>
  <c r="G36"/>
  <c r="K36"/>
  <c r="D35"/>
  <c r="E34"/>
  <c r="F34"/>
  <c r="H34"/>
  <c r="I34"/>
  <c r="J38"/>
  <c r="K34"/>
  <c r="L34"/>
  <c r="M34"/>
  <c r="E35"/>
  <c r="F35"/>
  <c r="G35"/>
  <c r="G33" s="1"/>
  <c r="H35"/>
  <c r="I35"/>
  <c r="J35"/>
  <c r="K35"/>
  <c r="L35"/>
  <c r="M35"/>
  <c r="N35"/>
  <c r="F36"/>
  <c r="H36"/>
  <c r="I36"/>
  <c r="J36"/>
  <c r="L36"/>
  <c r="M36"/>
  <c r="N36"/>
  <c r="D36"/>
  <c r="C47"/>
  <c r="C48"/>
  <c r="C49"/>
  <c r="C51"/>
  <c r="C52"/>
  <c r="C53"/>
  <c r="C55"/>
  <c r="C56"/>
  <c r="C57"/>
  <c r="C59"/>
  <c r="C60"/>
  <c r="C61"/>
  <c r="C63"/>
  <c r="C64"/>
  <c r="C65"/>
  <c r="F38"/>
  <c r="I46"/>
  <c r="H46"/>
  <c r="G46"/>
  <c r="F46"/>
  <c r="E46"/>
  <c r="D46"/>
  <c r="N50"/>
  <c r="M50"/>
  <c r="L50"/>
  <c r="K50"/>
  <c r="J50"/>
  <c r="I50"/>
  <c r="H50"/>
  <c r="G50"/>
  <c r="F50"/>
  <c r="E50"/>
  <c r="D50"/>
  <c r="N54"/>
  <c r="M54"/>
  <c r="L54"/>
  <c r="K54"/>
  <c r="J54"/>
  <c r="I54"/>
  <c r="H54"/>
  <c r="G54"/>
  <c r="F54"/>
  <c r="E54"/>
  <c r="D54"/>
  <c r="N58"/>
  <c r="M58"/>
  <c r="L58"/>
  <c r="K58"/>
  <c r="J58"/>
  <c r="I58"/>
  <c r="H58"/>
  <c r="G58"/>
  <c r="F58"/>
  <c r="E58"/>
  <c r="D58"/>
  <c r="N62"/>
  <c r="M62"/>
  <c r="L62"/>
  <c r="K62"/>
  <c r="J62"/>
  <c r="I62"/>
  <c r="H62"/>
  <c r="G62"/>
  <c r="F62"/>
  <c r="E62"/>
  <c r="D62"/>
  <c r="K68"/>
  <c r="L68"/>
  <c r="J69"/>
  <c r="H70"/>
  <c r="M72"/>
  <c r="E73"/>
  <c r="E68" s="1"/>
  <c r="F73"/>
  <c r="F68" s="1"/>
  <c r="G73"/>
  <c r="H73"/>
  <c r="H68" s="1"/>
  <c r="I73"/>
  <c r="I68" s="1"/>
  <c r="J73"/>
  <c r="J68" s="1"/>
  <c r="L73"/>
  <c r="M73"/>
  <c r="M68" s="1"/>
  <c r="N73"/>
  <c r="N68" s="1"/>
  <c r="E74"/>
  <c r="E72" s="1"/>
  <c r="F74"/>
  <c r="F69" s="1"/>
  <c r="G74"/>
  <c r="G69" s="1"/>
  <c r="H74"/>
  <c r="H69" s="1"/>
  <c r="I74"/>
  <c r="I69" s="1"/>
  <c r="J74"/>
  <c r="K74"/>
  <c r="K69" s="1"/>
  <c r="L74"/>
  <c r="L69" s="1"/>
  <c r="M74"/>
  <c r="M69" s="1"/>
  <c r="N74"/>
  <c r="N69" s="1"/>
  <c r="E75"/>
  <c r="E70" s="1"/>
  <c r="F75"/>
  <c r="F70" s="1"/>
  <c r="G75"/>
  <c r="G70" s="1"/>
  <c r="H75"/>
  <c r="I75"/>
  <c r="I70" s="1"/>
  <c r="J75"/>
  <c r="J70" s="1"/>
  <c r="K75"/>
  <c r="K70" s="1"/>
  <c r="L75"/>
  <c r="L70" s="1"/>
  <c r="M75"/>
  <c r="M70" s="1"/>
  <c r="N75"/>
  <c r="N70" s="1"/>
  <c r="D75"/>
  <c r="D70" s="1"/>
  <c r="D74"/>
  <c r="D69" s="1"/>
  <c r="D73"/>
  <c r="D68" s="1"/>
  <c r="E76"/>
  <c r="F76"/>
  <c r="G76"/>
  <c r="H76"/>
  <c r="I76"/>
  <c r="J76"/>
  <c r="K76"/>
  <c r="M76"/>
  <c r="N76"/>
  <c r="D76"/>
  <c r="C77"/>
  <c r="C78"/>
  <c r="C79"/>
  <c r="E87"/>
  <c r="E82" s="1"/>
  <c r="F87"/>
  <c r="F82" s="1"/>
  <c r="G87"/>
  <c r="G82" s="1"/>
  <c r="H87"/>
  <c r="I87"/>
  <c r="I82" s="1"/>
  <c r="J87"/>
  <c r="J82" s="1"/>
  <c r="K87"/>
  <c r="K82" s="1"/>
  <c r="L87"/>
  <c r="M87"/>
  <c r="M82" s="1"/>
  <c r="N87"/>
  <c r="N82" s="1"/>
  <c r="E88"/>
  <c r="E83" s="1"/>
  <c r="F88"/>
  <c r="F83" s="1"/>
  <c r="G88"/>
  <c r="G83" s="1"/>
  <c r="H88"/>
  <c r="H83" s="1"/>
  <c r="I88"/>
  <c r="I83" s="1"/>
  <c r="J88"/>
  <c r="J83" s="1"/>
  <c r="K88"/>
  <c r="K83" s="1"/>
  <c r="L88"/>
  <c r="L83" s="1"/>
  <c r="M88"/>
  <c r="M83" s="1"/>
  <c r="N88"/>
  <c r="N83" s="1"/>
  <c r="E89"/>
  <c r="E84" s="1"/>
  <c r="F89"/>
  <c r="F84" s="1"/>
  <c r="G89"/>
  <c r="G84" s="1"/>
  <c r="H89"/>
  <c r="H84" s="1"/>
  <c r="I89"/>
  <c r="I84" s="1"/>
  <c r="J89"/>
  <c r="J84" s="1"/>
  <c r="K89"/>
  <c r="K84" s="1"/>
  <c r="L89"/>
  <c r="L84" s="1"/>
  <c r="M89"/>
  <c r="M84" s="1"/>
  <c r="N89"/>
  <c r="N84" s="1"/>
  <c r="D88"/>
  <c r="D83" s="1"/>
  <c r="D89"/>
  <c r="D84" s="1"/>
  <c r="D87"/>
  <c r="D82" s="1"/>
  <c r="F86"/>
  <c r="N90"/>
  <c r="M90"/>
  <c r="L90"/>
  <c r="K90"/>
  <c r="J90"/>
  <c r="I90"/>
  <c r="H90"/>
  <c r="G90"/>
  <c r="F90"/>
  <c r="E90"/>
  <c r="D90"/>
  <c r="N94"/>
  <c r="M94"/>
  <c r="L94"/>
  <c r="K94"/>
  <c r="J94"/>
  <c r="I94"/>
  <c r="H94"/>
  <c r="G94"/>
  <c r="F94"/>
  <c r="E94"/>
  <c r="D94"/>
  <c r="C94" s="1"/>
  <c r="N98"/>
  <c r="M98"/>
  <c r="L98"/>
  <c r="K98"/>
  <c r="J98"/>
  <c r="I98"/>
  <c r="H98"/>
  <c r="G98"/>
  <c r="F98"/>
  <c r="E98"/>
  <c r="D98"/>
  <c r="N102"/>
  <c r="M102"/>
  <c r="L102"/>
  <c r="K102"/>
  <c r="J102"/>
  <c r="I102"/>
  <c r="H102"/>
  <c r="G102"/>
  <c r="F102"/>
  <c r="C102" s="1"/>
  <c r="E102"/>
  <c r="D102"/>
  <c r="C91"/>
  <c r="C92"/>
  <c r="C93"/>
  <c r="C95"/>
  <c r="C96"/>
  <c r="C97"/>
  <c r="C99"/>
  <c r="C100"/>
  <c r="C101"/>
  <c r="C103"/>
  <c r="C104"/>
  <c r="C105"/>
  <c r="C107"/>
  <c r="C108"/>
  <c r="C109"/>
  <c r="E114"/>
  <c r="E112"/>
  <c r="D113"/>
  <c r="C121"/>
  <c r="C122"/>
  <c r="C123"/>
  <c r="C125"/>
  <c r="C126"/>
  <c r="C127"/>
  <c r="C129"/>
  <c r="C130"/>
  <c r="C131"/>
  <c r="C133"/>
  <c r="C134"/>
  <c r="C135"/>
  <c r="C137"/>
  <c r="C138"/>
  <c r="C139"/>
  <c r="C141"/>
  <c r="C142"/>
  <c r="C143"/>
  <c r="C145"/>
  <c r="C146"/>
  <c r="C147"/>
  <c r="C149"/>
  <c r="C150"/>
  <c r="C151"/>
  <c r="C153"/>
  <c r="C154"/>
  <c r="C155"/>
  <c r="C157"/>
  <c r="C158"/>
  <c r="C159"/>
  <c r="C161"/>
  <c r="C162"/>
  <c r="C163"/>
  <c r="C165"/>
  <c r="C166"/>
  <c r="C167"/>
  <c r="C169"/>
  <c r="C170"/>
  <c r="C171"/>
  <c r="E117"/>
  <c r="F117"/>
  <c r="F112" s="1"/>
  <c r="G117"/>
  <c r="G112" s="1"/>
  <c r="H117"/>
  <c r="I117"/>
  <c r="J117"/>
  <c r="J112" s="1"/>
  <c r="K117"/>
  <c r="K112" s="1"/>
  <c r="L117"/>
  <c r="M117"/>
  <c r="N117"/>
  <c r="N112" s="1"/>
  <c r="E118"/>
  <c r="E113" s="1"/>
  <c r="F118"/>
  <c r="F116" s="1"/>
  <c r="G118"/>
  <c r="G116" s="1"/>
  <c r="H118"/>
  <c r="H113" s="1"/>
  <c r="I118"/>
  <c r="I113" s="1"/>
  <c r="J118"/>
  <c r="J113" s="1"/>
  <c r="K118"/>
  <c r="K116" s="1"/>
  <c r="L118"/>
  <c r="L113" s="1"/>
  <c r="M118"/>
  <c r="M113" s="1"/>
  <c r="N118"/>
  <c r="N116" s="1"/>
  <c r="E119"/>
  <c r="F119"/>
  <c r="F114" s="1"/>
  <c r="G119"/>
  <c r="G114" s="1"/>
  <c r="H119"/>
  <c r="H114" s="1"/>
  <c r="I119"/>
  <c r="I114" s="1"/>
  <c r="J119"/>
  <c r="J114" s="1"/>
  <c r="K119"/>
  <c r="K114" s="1"/>
  <c r="L119"/>
  <c r="L114" s="1"/>
  <c r="M119"/>
  <c r="M114" s="1"/>
  <c r="N119"/>
  <c r="N114" s="1"/>
  <c r="D118"/>
  <c r="D119"/>
  <c r="C119" s="1"/>
  <c r="D117"/>
  <c r="N120"/>
  <c r="M120"/>
  <c r="L120"/>
  <c r="K120"/>
  <c r="J120"/>
  <c r="I120"/>
  <c r="H120"/>
  <c r="G120"/>
  <c r="F120"/>
  <c r="E120"/>
  <c r="D120"/>
  <c r="N124"/>
  <c r="M124"/>
  <c r="L124"/>
  <c r="K124"/>
  <c r="J124"/>
  <c r="I124"/>
  <c r="H124"/>
  <c r="G124"/>
  <c r="F124"/>
  <c r="E124"/>
  <c r="D124"/>
  <c r="N128"/>
  <c r="M128"/>
  <c r="L128"/>
  <c r="K128"/>
  <c r="J128"/>
  <c r="I128"/>
  <c r="H128"/>
  <c r="G128"/>
  <c r="F128"/>
  <c r="E128"/>
  <c r="D128"/>
  <c r="C128" s="1"/>
  <c r="N132"/>
  <c r="M132"/>
  <c r="L132"/>
  <c r="K132"/>
  <c r="J132"/>
  <c r="I132"/>
  <c r="H132"/>
  <c r="G132"/>
  <c r="F132"/>
  <c r="E132"/>
  <c r="D132"/>
  <c r="N136"/>
  <c r="M136"/>
  <c r="L136"/>
  <c r="K136"/>
  <c r="J136"/>
  <c r="I136"/>
  <c r="H136"/>
  <c r="G136"/>
  <c r="F136"/>
  <c r="E136"/>
  <c r="D136"/>
  <c r="N140"/>
  <c r="M140"/>
  <c r="L140"/>
  <c r="K140"/>
  <c r="J140"/>
  <c r="I140"/>
  <c r="H140"/>
  <c r="G140"/>
  <c r="F140"/>
  <c r="E140"/>
  <c r="D140"/>
  <c r="N144"/>
  <c r="M144"/>
  <c r="L144"/>
  <c r="K144"/>
  <c r="J144"/>
  <c r="I144"/>
  <c r="H144"/>
  <c r="G144"/>
  <c r="F144"/>
  <c r="E144"/>
  <c r="D144"/>
  <c r="C144" s="1"/>
  <c r="N148"/>
  <c r="M148"/>
  <c r="L148"/>
  <c r="K148"/>
  <c r="J148"/>
  <c r="I148"/>
  <c r="H148"/>
  <c r="G148"/>
  <c r="F148"/>
  <c r="E148"/>
  <c r="D148"/>
  <c r="N152"/>
  <c r="M152"/>
  <c r="L152"/>
  <c r="K152"/>
  <c r="J152"/>
  <c r="I152"/>
  <c r="H152"/>
  <c r="G152"/>
  <c r="F152"/>
  <c r="E152"/>
  <c r="D152"/>
  <c r="N156"/>
  <c r="M156"/>
  <c r="L156"/>
  <c r="K156"/>
  <c r="J156"/>
  <c r="I156"/>
  <c r="H156"/>
  <c r="G156"/>
  <c r="F156"/>
  <c r="E156"/>
  <c r="D156"/>
  <c r="N160"/>
  <c r="M160"/>
  <c r="L160"/>
  <c r="K160"/>
  <c r="J160"/>
  <c r="I160"/>
  <c r="H160"/>
  <c r="G160"/>
  <c r="F160"/>
  <c r="E160"/>
  <c r="D160"/>
  <c r="C160" s="1"/>
  <c r="N164"/>
  <c r="M164"/>
  <c r="L164"/>
  <c r="K164"/>
  <c r="J164"/>
  <c r="I164"/>
  <c r="H164"/>
  <c r="G164"/>
  <c r="F164"/>
  <c r="E164"/>
  <c r="D164"/>
  <c r="E168"/>
  <c r="F168"/>
  <c r="G168"/>
  <c r="H168"/>
  <c r="I168"/>
  <c r="J168"/>
  <c r="K168"/>
  <c r="L168"/>
  <c r="M168"/>
  <c r="N168"/>
  <c r="D168"/>
  <c r="D179"/>
  <c r="D174" s="1"/>
  <c r="E179"/>
  <c r="E174" s="1"/>
  <c r="F179"/>
  <c r="F174" s="1"/>
  <c r="G179"/>
  <c r="G174" s="1"/>
  <c r="H179"/>
  <c r="H174" s="1"/>
  <c r="I179"/>
  <c r="I174" s="1"/>
  <c r="J179"/>
  <c r="J174" s="1"/>
  <c r="K179"/>
  <c r="K174" s="1"/>
  <c r="L174"/>
  <c r="M174"/>
  <c r="D180"/>
  <c r="E180"/>
  <c r="E175" s="1"/>
  <c r="F180"/>
  <c r="F175" s="1"/>
  <c r="G180"/>
  <c r="G175" s="1"/>
  <c r="H180"/>
  <c r="H175" s="1"/>
  <c r="I180"/>
  <c r="I175" s="1"/>
  <c r="J180"/>
  <c r="J175" s="1"/>
  <c r="K180"/>
  <c r="K175" s="1"/>
  <c r="L180"/>
  <c r="L175" s="1"/>
  <c r="M180"/>
  <c r="M175" s="1"/>
  <c r="N180"/>
  <c r="N175" s="1"/>
  <c r="D181"/>
  <c r="D176" s="1"/>
  <c r="E181"/>
  <c r="F181"/>
  <c r="F176" s="1"/>
  <c r="G181"/>
  <c r="G176" s="1"/>
  <c r="H181"/>
  <c r="H176" s="1"/>
  <c r="I181"/>
  <c r="I176" s="1"/>
  <c r="J181"/>
  <c r="J176" s="1"/>
  <c r="K181"/>
  <c r="K176" s="1"/>
  <c r="L181"/>
  <c r="L176" s="1"/>
  <c r="M181"/>
  <c r="M176" s="1"/>
  <c r="N181"/>
  <c r="N176" s="1"/>
  <c r="H178"/>
  <c r="D178"/>
  <c r="D106"/>
  <c r="E106"/>
  <c r="F106"/>
  <c r="G106"/>
  <c r="H106"/>
  <c r="I106"/>
  <c r="J106"/>
  <c r="K106"/>
  <c r="L106"/>
  <c r="M106"/>
  <c r="N106"/>
  <c r="J15" i="2"/>
  <c r="J11" s="1"/>
  <c r="J16"/>
  <c r="J12" s="1"/>
  <c r="J17"/>
  <c r="J19"/>
  <c r="J22"/>
  <c r="J32"/>
  <c r="J33"/>
  <c r="J28" s="1"/>
  <c r="J34"/>
  <c r="J29" s="1"/>
  <c r="J8" s="1"/>
  <c r="J35"/>
  <c r="J38"/>
  <c r="J40"/>
  <c r="J42"/>
  <c r="J44"/>
  <c r="J51"/>
  <c r="J48" s="1"/>
  <c r="J52"/>
  <c r="J59"/>
  <c r="J58" s="1"/>
  <c r="J60"/>
  <c r="J62"/>
  <c r="J64"/>
  <c r="J66"/>
  <c r="J68"/>
  <c r="J76"/>
  <c r="J72" s="1"/>
  <c r="J77"/>
  <c r="J73" s="1"/>
  <c r="J78"/>
  <c r="J81"/>
  <c r="J84"/>
  <c r="J87"/>
  <c r="J90"/>
  <c r="J93"/>
  <c r="J96"/>
  <c r="J99"/>
  <c r="J102"/>
  <c r="J105"/>
  <c r="J108"/>
  <c r="J111"/>
  <c r="J113"/>
  <c r="J122"/>
  <c r="J118" s="1"/>
  <c r="J123"/>
  <c r="J119" s="1"/>
  <c r="J124"/>
  <c r="S59"/>
  <c r="S58" s="1"/>
  <c r="Q59"/>
  <c r="Q58" s="1"/>
  <c r="O59"/>
  <c r="O58" s="1"/>
  <c r="M59"/>
  <c r="M58" s="1"/>
  <c r="Q66"/>
  <c r="O66"/>
  <c r="M66"/>
  <c r="M122"/>
  <c r="M118" s="1"/>
  <c r="N122"/>
  <c r="O122"/>
  <c r="O118" s="1"/>
  <c r="P122"/>
  <c r="Q122"/>
  <c r="Q118" s="1"/>
  <c r="R122"/>
  <c r="S122"/>
  <c r="S118" s="1"/>
  <c r="M123"/>
  <c r="M119" s="1"/>
  <c r="N123"/>
  <c r="N119" s="1"/>
  <c r="O123"/>
  <c r="O119" s="1"/>
  <c r="P123"/>
  <c r="P119" s="1"/>
  <c r="Q123"/>
  <c r="Q119" s="1"/>
  <c r="R123"/>
  <c r="R119" s="1"/>
  <c r="S123"/>
  <c r="S119" s="1"/>
  <c r="M124"/>
  <c r="N124"/>
  <c r="O124"/>
  <c r="P124"/>
  <c r="Q124"/>
  <c r="R124"/>
  <c r="S124"/>
  <c r="K113"/>
  <c r="L113"/>
  <c r="M113"/>
  <c r="N113"/>
  <c r="O113"/>
  <c r="P113"/>
  <c r="Q113"/>
  <c r="R113"/>
  <c r="S113"/>
  <c r="K111"/>
  <c r="L111"/>
  <c r="M111"/>
  <c r="N111"/>
  <c r="O111"/>
  <c r="P111"/>
  <c r="Q111"/>
  <c r="R111"/>
  <c r="S111"/>
  <c r="K108"/>
  <c r="L108"/>
  <c r="M108"/>
  <c r="N108"/>
  <c r="O108"/>
  <c r="P108"/>
  <c r="Q108"/>
  <c r="R108"/>
  <c r="S108"/>
  <c r="L102"/>
  <c r="M102"/>
  <c r="N102"/>
  <c r="O102"/>
  <c r="P102"/>
  <c r="Q102"/>
  <c r="R102"/>
  <c r="S102"/>
  <c r="L99"/>
  <c r="M99"/>
  <c r="N99"/>
  <c r="O99"/>
  <c r="P99"/>
  <c r="Q99"/>
  <c r="R99"/>
  <c r="S99"/>
  <c r="L96"/>
  <c r="M96"/>
  <c r="N96"/>
  <c r="O96"/>
  <c r="P96"/>
  <c r="Q96"/>
  <c r="R96"/>
  <c r="S96"/>
  <c r="L93"/>
  <c r="M93"/>
  <c r="N93"/>
  <c r="O93"/>
  <c r="P93"/>
  <c r="Q93"/>
  <c r="R93"/>
  <c r="S93"/>
  <c r="M90"/>
  <c r="N90"/>
  <c r="O90"/>
  <c r="P90"/>
  <c r="Q90"/>
  <c r="R90"/>
  <c r="S90"/>
  <c r="L87"/>
  <c r="M87"/>
  <c r="N87"/>
  <c r="O87"/>
  <c r="P87"/>
  <c r="Q87"/>
  <c r="R87"/>
  <c r="S87"/>
  <c r="L84"/>
  <c r="M84"/>
  <c r="N84"/>
  <c r="O84"/>
  <c r="P84"/>
  <c r="Q84"/>
  <c r="R84"/>
  <c r="S84"/>
  <c r="N81"/>
  <c r="O81"/>
  <c r="P81"/>
  <c r="Q81"/>
  <c r="R81"/>
  <c r="S81"/>
  <c r="L81"/>
  <c r="M81"/>
  <c r="M78"/>
  <c r="N78"/>
  <c r="O78"/>
  <c r="P78"/>
  <c r="Q78"/>
  <c r="R78"/>
  <c r="S78"/>
  <c r="Q77"/>
  <c r="Q73" s="1"/>
  <c r="Q76"/>
  <c r="O77"/>
  <c r="O73" s="1"/>
  <c r="O76"/>
  <c r="M77"/>
  <c r="M73" s="1"/>
  <c r="M76"/>
  <c r="Q44"/>
  <c r="O44"/>
  <c r="L44"/>
  <c r="M44"/>
  <c r="L42"/>
  <c r="M42"/>
  <c r="N42"/>
  <c r="O42"/>
  <c r="P42"/>
  <c r="Q42"/>
  <c r="R42"/>
  <c r="S42"/>
  <c r="L40"/>
  <c r="M40"/>
  <c r="N40"/>
  <c r="O40"/>
  <c r="P40"/>
  <c r="Q40"/>
  <c r="R40"/>
  <c r="S40"/>
  <c r="S35"/>
  <c r="Q35"/>
  <c r="O35"/>
  <c r="M35"/>
  <c r="S34"/>
  <c r="S29" s="1"/>
  <c r="S33"/>
  <c r="S32"/>
  <c r="S27" s="1"/>
  <c r="Q34"/>
  <c r="Q33"/>
  <c r="Q28" s="1"/>
  <c r="Q32"/>
  <c r="Q27" s="1"/>
  <c r="O34"/>
  <c r="O29" s="1"/>
  <c r="O8" s="1"/>
  <c r="O33"/>
  <c r="O28" s="1"/>
  <c r="O32"/>
  <c r="S28"/>
  <c r="Q29"/>
  <c r="Q8" s="1"/>
  <c r="M34"/>
  <c r="M29" s="1"/>
  <c r="M8" s="1"/>
  <c r="M33"/>
  <c r="M28" s="1"/>
  <c r="M32"/>
  <c r="M27" s="1"/>
  <c r="K17"/>
  <c r="L17"/>
  <c r="M17"/>
  <c r="N17"/>
  <c r="O17"/>
  <c r="P17"/>
  <c r="Q17"/>
  <c r="R17"/>
  <c r="S17"/>
  <c r="K22"/>
  <c r="L22"/>
  <c r="M22"/>
  <c r="N22"/>
  <c r="O22"/>
  <c r="P22"/>
  <c r="Q22"/>
  <c r="R22"/>
  <c r="S22"/>
  <c r="L15"/>
  <c r="M15"/>
  <c r="M11" s="1"/>
  <c r="N15"/>
  <c r="O15"/>
  <c r="P15"/>
  <c r="Q15"/>
  <c r="Q11" s="1"/>
  <c r="R15"/>
  <c r="S15"/>
  <c r="L16"/>
  <c r="M16"/>
  <c r="M12" s="1"/>
  <c r="N16"/>
  <c r="O16"/>
  <c r="O12" s="1"/>
  <c r="P16"/>
  <c r="Q16"/>
  <c r="Q12" s="1"/>
  <c r="R16"/>
  <c r="S16"/>
  <c r="S12" s="1"/>
  <c r="L19"/>
  <c r="M19"/>
  <c r="N19"/>
  <c r="O19"/>
  <c r="P19"/>
  <c r="Q19"/>
  <c r="R19"/>
  <c r="S19"/>
  <c r="K44"/>
  <c r="K35"/>
  <c r="K32"/>
  <c r="K27" s="1"/>
  <c r="K33"/>
  <c r="K28" s="1"/>
  <c r="K34"/>
  <c r="K29" s="1"/>
  <c r="K42"/>
  <c r="K40"/>
  <c r="C164" i="4" l="1"/>
  <c r="C140"/>
  <c r="C132"/>
  <c r="C124"/>
  <c r="D116"/>
  <c r="C116" s="1"/>
  <c r="M116"/>
  <c r="I116"/>
  <c r="E116"/>
  <c r="K113"/>
  <c r="K8" s="1"/>
  <c r="J86"/>
  <c r="C70"/>
  <c r="K72"/>
  <c r="G72"/>
  <c r="I72"/>
  <c r="E69"/>
  <c r="G68"/>
  <c r="G67" s="1"/>
  <c r="E38"/>
  <c r="N38"/>
  <c r="J34"/>
  <c r="J7" s="1"/>
  <c r="C28"/>
  <c r="H16"/>
  <c r="C168"/>
  <c r="H116"/>
  <c r="H67"/>
  <c r="C62"/>
  <c r="N178"/>
  <c r="C156"/>
  <c r="C136"/>
  <c r="J31" i="2"/>
  <c r="J26" s="1"/>
  <c r="C106" i="4"/>
  <c r="C181"/>
  <c r="C180"/>
  <c r="G113"/>
  <c r="G111" s="1"/>
  <c r="N86"/>
  <c r="H86"/>
  <c r="C74"/>
  <c r="C54"/>
  <c r="F16"/>
  <c r="L116"/>
  <c r="L67"/>
  <c r="C152"/>
  <c r="C148"/>
  <c r="L173"/>
  <c r="H173"/>
  <c r="C118"/>
  <c r="I112"/>
  <c r="I111" s="1"/>
  <c r="C98"/>
  <c r="M67"/>
  <c r="I38"/>
  <c r="F33"/>
  <c r="N174"/>
  <c r="C174" s="1"/>
  <c r="L178"/>
  <c r="M112"/>
  <c r="M111" s="1"/>
  <c r="C120"/>
  <c r="L86"/>
  <c r="C90"/>
  <c r="C76"/>
  <c r="N34"/>
  <c r="C58"/>
  <c r="M38"/>
  <c r="C40"/>
  <c r="C50"/>
  <c r="C41"/>
  <c r="C46"/>
  <c r="C39"/>
  <c r="F7"/>
  <c r="N81"/>
  <c r="J81"/>
  <c r="F81"/>
  <c r="M33"/>
  <c r="I33"/>
  <c r="N173"/>
  <c r="J173"/>
  <c r="F173"/>
  <c r="M173"/>
  <c r="I173"/>
  <c r="E111"/>
  <c r="C83"/>
  <c r="K81"/>
  <c r="G81"/>
  <c r="C69"/>
  <c r="N9"/>
  <c r="J9"/>
  <c r="F9"/>
  <c r="L8"/>
  <c r="H8"/>
  <c r="M9"/>
  <c r="G8"/>
  <c r="K9"/>
  <c r="G9"/>
  <c r="M8"/>
  <c r="E8"/>
  <c r="E81"/>
  <c r="C14"/>
  <c r="H11"/>
  <c r="C84"/>
  <c r="D81"/>
  <c r="I67"/>
  <c r="E67"/>
  <c r="K67"/>
  <c r="D33"/>
  <c r="I8"/>
  <c r="K173"/>
  <c r="G173"/>
  <c r="M81"/>
  <c r="I81"/>
  <c r="N67"/>
  <c r="J67"/>
  <c r="F67"/>
  <c r="N33"/>
  <c r="L33"/>
  <c r="H33"/>
  <c r="L9"/>
  <c r="H9"/>
  <c r="J8"/>
  <c r="I9"/>
  <c r="D175"/>
  <c r="C175" s="1"/>
  <c r="K178"/>
  <c r="J116"/>
  <c r="D112"/>
  <c r="H112"/>
  <c r="H111" s="1"/>
  <c r="F113"/>
  <c r="C113" s="1"/>
  <c r="N113"/>
  <c r="N111" s="1"/>
  <c r="K86"/>
  <c r="L82"/>
  <c r="L81" s="1"/>
  <c r="H82"/>
  <c r="H81" s="1"/>
  <c r="C75"/>
  <c r="D72"/>
  <c r="F178"/>
  <c r="J178"/>
  <c r="C117"/>
  <c r="C88"/>
  <c r="D86"/>
  <c r="D38"/>
  <c r="H38"/>
  <c r="L38"/>
  <c r="N16"/>
  <c r="N7"/>
  <c r="C179"/>
  <c r="G178"/>
  <c r="L112"/>
  <c r="C87"/>
  <c r="G86"/>
  <c r="H72"/>
  <c r="L72"/>
  <c r="J117" i="2"/>
  <c r="E178" i="4"/>
  <c r="I178"/>
  <c r="M178"/>
  <c r="D114"/>
  <c r="C114" s="1"/>
  <c r="C89"/>
  <c r="M86"/>
  <c r="I86"/>
  <c r="C86" s="1"/>
  <c r="E86"/>
  <c r="C73"/>
  <c r="F72"/>
  <c r="J72"/>
  <c r="N72"/>
  <c r="G38"/>
  <c r="K38"/>
  <c r="E36"/>
  <c r="J16"/>
  <c r="C18"/>
  <c r="K16"/>
  <c r="G16"/>
  <c r="D13"/>
  <c r="D8" s="1"/>
  <c r="F13"/>
  <c r="F11" s="1"/>
  <c r="G12"/>
  <c r="E176"/>
  <c r="E173" s="1"/>
  <c r="C68"/>
  <c r="D67"/>
  <c r="C24"/>
  <c r="D16"/>
  <c r="C19"/>
  <c r="M16"/>
  <c r="I16"/>
  <c r="E16"/>
  <c r="I12"/>
  <c r="E12"/>
  <c r="L16"/>
  <c r="M12"/>
  <c r="C20"/>
  <c r="K12"/>
  <c r="C17"/>
  <c r="D11"/>
  <c r="K33"/>
  <c r="C35"/>
  <c r="J111"/>
  <c r="L11"/>
  <c r="J71" i="2"/>
  <c r="J7"/>
  <c r="S31"/>
  <c r="S26" s="1"/>
  <c r="J121"/>
  <c r="J50"/>
  <c r="J47" s="1"/>
  <c r="J27"/>
  <c r="J6" s="1"/>
  <c r="J5" s="1"/>
  <c r="J75"/>
  <c r="J14"/>
  <c r="J10" s="1"/>
  <c r="S117"/>
  <c r="Q117"/>
  <c r="O117"/>
  <c r="M117"/>
  <c r="R14"/>
  <c r="P14"/>
  <c r="N14"/>
  <c r="L14"/>
  <c r="R121"/>
  <c r="P121"/>
  <c r="N121"/>
  <c r="S14"/>
  <c r="S10" s="1"/>
  <c r="O14"/>
  <c r="O10" s="1"/>
  <c r="O11"/>
  <c r="S11"/>
  <c r="S121"/>
  <c r="Q121"/>
  <c r="O121"/>
  <c r="M121"/>
  <c r="R118"/>
  <c r="R117" s="1"/>
  <c r="P118"/>
  <c r="P117" s="1"/>
  <c r="N118"/>
  <c r="N117" s="1"/>
  <c r="M75"/>
  <c r="Q75"/>
  <c r="Q72"/>
  <c r="Q71" s="1"/>
  <c r="O75"/>
  <c r="O72"/>
  <c r="O71" s="1"/>
  <c r="M72"/>
  <c r="M6" s="1"/>
  <c r="M7"/>
  <c r="Q7"/>
  <c r="M71"/>
  <c r="O7"/>
  <c r="O31"/>
  <c r="O26" s="1"/>
  <c r="O27"/>
  <c r="Q31"/>
  <c r="Q26" s="1"/>
  <c r="M31"/>
  <c r="M26" s="1"/>
  <c r="Q14"/>
  <c r="Q10" s="1"/>
  <c r="M14"/>
  <c r="M10" s="1"/>
  <c r="K31"/>
  <c r="K26" s="1"/>
  <c r="K59"/>
  <c r="K58" s="1"/>
  <c r="L59"/>
  <c r="L58" s="1"/>
  <c r="N59"/>
  <c r="N58" s="1"/>
  <c r="P59"/>
  <c r="P58" s="1"/>
  <c r="R59"/>
  <c r="R58" s="1"/>
  <c r="K60"/>
  <c r="L60"/>
  <c r="N60"/>
  <c r="P60"/>
  <c r="R60"/>
  <c r="S60"/>
  <c r="K62"/>
  <c r="L62"/>
  <c r="N62"/>
  <c r="P62"/>
  <c r="R62"/>
  <c r="S62"/>
  <c r="K64"/>
  <c r="L64"/>
  <c r="N64"/>
  <c r="P64"/>
  <c r="R64"/>
  <c r="S64"/>
  <c r="K66"/>
  <c r="L66"/>
  <c r="N66"/>
  <c r="P66"/>
  <c r="R66"/>
  <c r="S66"/>
  <c r="K68"/>
  <c r="L68"/>
  <c r="N68"/>
  <c r="P68"/>
  <c r="R68"/>
  <c r="S68"/>
  <c r="K76"/>
  <c r="L76"/>
  <c r="N76"/>
  <c r="P76"/>
  <c r="R76"/>
  <c r="S76"/>
  <c r="K77"/>
  <c r="K73" s="1"/>
  <c r="L77"/>
  <c r="N77"/>
  <c r="P77"/>
  <c r="R77"/>
  <c r="S77"/>
  <c r="K78"/>
  <c r="L78"/>
  <c r="K122"/>
  <c r="L122"/>
  <c r="L118" s="1"/>
  <c r="K123"/>
  <c r="L123"/>
  <c r="L119" s="1"/>
  <c r="K124"/>
  <c r="L124"/>
  <c r="K119"/>
  <c r="K105"/>
  <c r="L105"/>
  <c r="N105"/>
  <c r="P105"/>
  <c r="R105"/>
  <c r="S105"/>
  <c r="K102"/>
  <c r="K99"/>
  <c r="K96"/>
  <c r="K93"/>
  <c r="K90"/>
  <c r="L90"/>
  <c r="K87"/>
  <c r="K84"/>
  <c r="K81"/>
  <c r="K72"/>
  <c r="K19"/>
  <c r="K15"/>
  <c r="K11" s="1"/>
  <c r="K16"/>
  <c r="K12" s="1"/>
  <c r="K8"/>
  <c r="E9" i="4" l="1"/>
  <c r="K111"/>
  <c r="C13"/>
  <c r="C178"/>
  <c r="C112"/>
  <c r="C16"/>
  <c r="C67"/>
  <c r="C38"/>
  <c r="C81"/>
  <c r="O6" i="2"/>
  <c r="O5" s="1"/>
  <c r="Q6"/>
  <c r="Q5" s="1"/>
  <c r="L111" i="4"/>
  <c r="J6"/>
  <c r="C36"/>
  <c r="C176"/>
  <c r="D9"/>
  <c r="D6" s="1"/>
  <c r="E33"/>
  <c r="I11"/>
  <c r="I7"/>
  <c r="F111"/>
  <c r="L7"/>
  <c r="L6" s="1"/>
  <c r="F8"/>
  <c r="C72"/>
  <c r="D111"/>
  <c r="D173"/>
  <c r="C173" s="1"/>
  <c r="E11"/>
  <c r="E7"/>
  <c r="G11"/>
  <c r="G7"/>
  <c r="N8"/>
  <c r="H7"/>
  <c r="C82"/>
  <c r="M11"/>
  <c r="M7"/>
  <c r="K7"/>
  <c r="K11"/>
  <c r="N11"/>
  <c r="C12"/>
  <c r="J11"/>
  <c r="C34"/>
  <c r="J33"/>
  <c r="C33" s="1"/>
  <c r="C111"/>
  <c r="L117" i="2"/>
  <c r="M5"/>
  <c r="K7"/>
  <c r="R75"/>
  <c r="P75"/>
  <c r="N75"/>
  <c r="L75"/>
  <c r="L121"/>
  <c r="K121"/>
  <c r="S75"/>
  <c r="K75"/>
  <c r="K118"/>
  <c r="K6" s="1"/>
  <c r="K71"/>
  <c r="K14"/>
  <c r="K10" s="1"/>
  <c r="G6" i="4" l="1"/>
  <c r="I6"/>
  <c r="F6"/>
  <c r="H6"/>
  <c r="E6"/>
  <c r="C9"/>
  <c r="K5" i="2"/>
  <c r="N6" i="4"/>
  <c r="C8"/>
  <c r="C11"/>
  <c r="M6"/>
  <c r="K6"/>
  <c r="C7"/>
  <c r="K117" i="2"/>
  <c r="C6" i="4" l="1"/>
</calcChain>
</file>

<file path=xl/sharedStrings.xml><?xml version="1.0" encoding="utf-8"?>
<sst xmlns="http://schemas.openxmlformats.org/spreadsheetml/2006/main" count="404" uniqueCount="119">
  <si>
    <t>Номер строки целевых показателей, на достижение которых направлены мероприятия</t>
  </si>
  <si>
    <t>всего</t>
  </si>
  <si>
    <t>х</t>
  </si>
  <si>
    <t xml:space="preserve">местный бюджет           </t>
  </si>
  <si>
    <t xml:space="preserve">областной бюджет           </t>
  </si>
  <si>
    <t>федеральный бюджет</t>
  </si>
  <si>
    <t xml:space="preserve">местный бюджет             </t>
  </si>
  <si>
    <t>7а</t>
  </si>
  <si>
    <t>областной бюджет</t>
  </si>
  <si>
    <t>3. Прочие нужды</t>
  </si>
  <si>
    <t>10а</t>
  </si>
  <si>
    <t>14а</t>
  </si>
  <si>
    <t>16а</t>
  </si>
  <si>
    <t>28а</t>
  </si>
  <si>
    <t>6.1.</t>
  </si>
  <si>
    <t>4.2.</t>
  </si>
  <si>
    <t xml:space="preserve">областной бюджет             </t>
  </si>
  <si>
    <t>7.1.</t>
  </si>
  <si>
    <t>местный бюджет</t>
  </si>
  <si>
    <t>Областной бюджет</t>
  </si>
  <si>
    <t>ПОДПРОГРАММА 5. «Информатизация Муниципального образования Красноуфимский округ до 2024 года»</t>
  </si>
  <si>
    <t>15.14</t>
  </si>
  <si>
    <t>15.16</t>
  </si>
  <si>
    <t>ПОДПРОГРАММА 6. «Техническое обеспечение реализации муниципальной программы Муниципального образования Красноуфимский округ «Совершенствование муниципального управления в Муниципальном образовании Красноуфимский округ до 2024 года»</t>
  </si>
  <si>
    <t>109а</t>
  </si>
  <si>
    <t>112а</t>
  </si>
  <si>
    <t>114а</t>
  </si>
  <si>
    <t xml:space="preserve">Наименование мероприятия/Источники расходов на финансирование </t>
  </si>
  <si>
    <t xml:space="preserve">Объем расходов на выполнение мероприятия за счет  всех источников ресурсного обеспечения, тыс. рублей     </t>
  </si>
  <si>
    <t xml:space="preserve">N строки   </t>
  </si>
  <si>
    <t xml:space="preserve">ПЛАН МЕРОПРИЯТИЙ
ПО ВЫПОЛНЕНИЮ МУНИЦИПАЛЬНОЙ ПРОГРАММЫ
"СОВЕРШЕНСТВОВАНИЕ МУНИЦИПАЛЬНОГО УПРАВЛЕНИЯ В 
МУНИЦИПАЛЬНОМ ОБРАЗОВАНИИ КРАСНОУФИМСКИЙ ОКРУГ ДО 2024 ГОДА»
</t>
  </si>
  <si>
    <t xml:space="preserve">всего по направлению "Прочие нужды", в том числе </t>
  </si>
  <si>
    <t>ВСЕГО ПО ПОДПРОГРАММЕ 2, В ТОМ ЧИСЛЕ</t>
  </si>
  <si>
    <t>ПОДПРОГРАММА 3.  «Развитие муниципальной службы в Муниципальном образовании Красноуфимский округ до 2024 года»</t>
  </si>
  <si>
    <t>ВСЕГО ПО ПОДПРОГРАММЕ 3, В ТОМ ЧИСЛЕ</t>
  </si>
  <si>
    <t>8.1, 9.1, 10.1</t>
  </si>
  <si>
    <t>ПОДПРОГРАММА 4. «Обеспечение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2024 года»</t>
  </si>
  <si>
    <t>ВСЕГО ПО ПОДПРОГРАММЕ 4, В ТОМ ЧИСЛЕ</t>
  </si>
  <si>
    <t>11.3, 12.1, 12.2, 13.2, 14.1</t>
  </si>
  <si>
    <t>11.1, 11.2, 13.2</t>
  </si>
  <si>
    <t>11.3, 12.1</t>
  </si>
  <si>
    <t>12.1, 12.2</t>
  </si>
  <si>
    <t xml:space="preserve">ВСЕГО ПО ПОДПРОГРАММЕ 5, В ТОМ ЧИСЛЕ  </t>
  </si>
  <si>
    <t>15.6</t>
  </si>
  <si>
    <t>15.1, 15.8</t>
  </si>
  <si>
    <t>15.11</t>
  </si>
  <si>
    <t>15.4, 15.12</t>
  </si>
  <si>
    <t>15.7</t>
  </si>
  <si>
    <t>15.15, 15.16</t>
  </si>
  <si>
    <t>ВСЕГО ПО ПОДПРОГРАММЕ 6, В ТОМ ЧИСЛЕ</t>
  </si>
  <si>
    <t>17.1, 18.1, 18.2</t>
  </si>
  <si>
    <t xml:space="preserve">ВСЕГО ПО МУНИЦИПАЛЬНОЙ ПРОГРАММЕ, В ТОМ ЧИСЛЕ   </t>
  </si>
  <si>
    <r>
      <t>Мероприятие 3.</t>
    </r>
    <r>
      <rPr>
        <sz val="8"/>
        <rFont val="Times New Roman"/>
        <family val="1"/>
        <charset val="204"/>
      </rPr>
      <t xml:space="preserve"> Обеспечение деятельности главы Администрации всего, из них:</t>
    </r>
  </si>
  <si>
    <r>
      <t xml:space="preserve">Мероприятие 2. </t>
    </r>
    <r>
      <rPr>
        <sz val="8"/>
        <rFont val="Times New Roman"/>
        <family val="1"/>
        <charset val="204"/>
      </rPr>
      <t>Обеспечение деятельности территориальных органов местного самоуправления</t>
    </r>
  </si>
  <si>
    <r>
      <t>Мероприятие 1.</t>
    </r>
    <r>
      <rPr>
        <sz val="8"/>
        <rFont val="Times New Roman"/>
        <family val="1"/>
        <charset val="204"/>
      </rPr>
      <t xml:space="preserve"> Выполнение прочих обязательств Администрации МО Красноуфимский округ</t>
    </r>
  </si>
  <si>
    <r>
      <t xml:space="preserve">Мероприятие 5. </t>
    </r>
    <r>
      <rPr>
        <sz val="8"/>
        <rFont val="Times New Roman"/>
        <family val="1"/>
        <charset val="204"/>
      </rPr>
      <t>Обнародование (официальное опубликование) правовых актов органов муниципальной власти  и иной официальной информации в общественно-политической газете «Вперед»</t>
    </r>
    <r>
      <rPr>
        <b/>
        <sz val="8"/>
        <rFont val="Times New Roman"/>
        <family val="1"/>
        <charset val="204"/>
      </rPr>
      <t xml:space="preserve"> </t>
    </r>
  </si>
  <si>
    <r>
      <t xml:space="preserve">Мероприятие 3. </t>
    </r>
    <r>
      <rPr>
        <sz val="8"/>
        <rFont val="Times New Roman"/>
        <family val="1"/>
        <charset val="204"/>
      </rPr>
  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  </r>
  </si>
  <si>
    <r>
      <t xml:space="preserve">Мероприятие 4.  </t>
    </r>
    <r>
      <rPr>
        <sz val="8"/>
        <rFont val="Times New Roman"/>
        <family val="1"/>
        <charset val="204"/>
      </rPr>
      <t>Осуществление государственного полномочия Свердловской области по созданию административных комиссий</t>
    </r>
  </si>
  <si>
    <r>
      <t xml:space="preserve">Мероприятие 2. </t>
    </r>
    <r>
      <rPr>
        <sz val="8"/>
        <rFont val="Times New Roman"/>
        <family val="1"/>
        <charset val="204"/>
      </rPr>
      <t xml:space="preserve">Осуществление государственных полномочий по составлению списков кандидатов в присяжные заседатели федеральных судов общей юрисдикции </t>
    </r>
  </si>
  <si>
    <r>
      <t xml:space="preserve">Мероприятие 1. </t>
    </r>
    <r>
      <rPr>
        <sz val="8"/>
        <rFont val="Times New Roman"/>
        <family val="1"/>
        <charset val="204"/>
      </rPr>
      <t xml:space="preserve">Обеспечение повышения квалификации муниципальных  служащих </t>
    </r>
  </si>
  <si>
    <r>
      <t>Мероприятие 4</t>
    </r>
    <r>
      <rPr>
        <sz val="8"/>
        <rFont val="Times New Roman"/>
        <family val="1"/>
        <charset val="204"/>
      </rPr>
      <t>. Включение в состав Архивного фонда РФ, Архивного фонда Свердловской области документов, образовавшихся в деятельности органов государственной и муниципальной власти, иных организаций, расположенных на территории МО Красноуфимский округ</t>
    </r>
  </si>
  <si>
    <r>
      <t>Мероприятие 2.</t>
    </r>
    <r>
      <rPr>
        <sz val="8"/>
        <rFont val="Times New Roman"/>
        <family val="1"/>
        <charset val="204"/>
      </rPr>
      <t xml:space="preserve"> Организация государственного учета документов Архивного фонда РФ, Архивного фонда Свердловской области в архивном отделе</t>
    </r>
  </si>
  <si>
    <r>
      <t>Мероприятие 3.</t>
    </r>
    <r>
      <rPr>
        <sz val="8"/>
        <rFont val="Times New Roman"/>
        <family val="1"/>
        <charset val="204"/>
      </rPr>
      <t xml:space="preserve"> Организация исполнения запросов граждан социально- правового характера, в том числе в форме электронных документов</t>
    </r>
  </si>
  <si>
    <r>
      <t>Мероприятие 5.</t>
    </r>
    <r>
      <rPr>
        <sz val="8"/>
        <rFont val="Times New Roman"/>
        <family val="1"/>
        <charset val="204"/>
      </rPr>
      <t xml:space="preserve"> Создание автоматизированной информационной системы по документам Архивного фонда РФ, находящимся в государственной собственности Свердловской области и хранящимся в архивном отделе</t>
    </r>
  </si>
  <si>
    <r>
      <t>Мероприятие 1.</t>
    </r>
    <r>
      <rPr>
        <sz val="8"/>
        <rFont val="Times New Roman"/>
        <family val="1"/>
        <charset val="204"/>
      </rPr>
      <t xml:space="preserve"> Осуществление государственных полномочий по хранению, комплектованию, учету и использованию архивных документов, относящихся к государственной собственности Свердловской области и хранящихся в архивном отделе</t>
    </r>
  </si>
  <si>
    <r>
      <t xml:space="preserve">Мероприятие 1. </t>
    </r>
    <r>
      <rPr>
        <sz val="8"/>
        <rFont val="Times New Roman"/>
        <family val="1"/>
        <charset val="204"/>
      </rPr>
      <t>Обеспечение предоставления муниципальных услуг в электронном виде</t>
    </r>
  </si>
  <si>
    <r>
      <t xml:space="preserve">Мероприятие 2. </t>
    </r>
    <r>
      <rPr>
        <sz val="8"/>
        <rFont val="Times New Roman"/>
        <family val="1"/>
        <charset val="204"/>
      </rPr>
      <t>Обеспечение подключения к единой сети передачи данных Правительства Свердловской области, государственных и муниципальных учреждений</t>
    </r>
  </si>
  <si>
    <r>
      <t xml:space="preserve">Мероприятие 3. </t>
    </r>
    <r>
      <rPr>
        <sz val="8"/>
        <rFont val="Times New Roman"/>
        <family val="1"/>
        <charset val="204"/>
      </rPr>
      <t>Приобретение средств вычислительной техники и лицензионного программного обеспечения</t>
    </r>
  </si>
  <si>
    <r>
      <t xml:space="preserve">Мероприятие 4. </t>
    </r>
    <r>
      <rPr>
        <sz val="8"/>
        <rFont val="Times New Roman"/>
        <family val="1"/>
        <charset val="204"/>
      </rPr>
      <t>Развитие функциональных возможностей официального сайта МО Красноуфимский округ</t>
    </r>
  </si>
  <si>
    <r>
      <t xml:space="preserve">Мероприятие 5. </t>
    </r>
    <r>
      <rPr>
        <sz val="8"/>
        <rFont val="Times New Roman"/>
        <family val="1"/>
        <charset val="204"/>
      </rPr>
      <t>Организация центров общественного доступа в сети Интернет на базе муниципальных библиотек</t>
    </r>
  </si>
  <si>
    <r>
      <t xml:space="preserve">Мероприятие 6. </t>
    </r>
    <r>
      <rPr>
        <sz val="8"/>
        <rFont val="Times New Roman"/>
        <family val="1"/>
        <charset val="204"/>
      </rPr>
      <t>Внедрение системы электронного документооборота, автоматизированной системы управления закупками, информационных систем по предоставлению оказания государственных и муниципальных услуг в электронном виде</t>
    </r>
  </si>
  <si>
    <r>
      <t xml:space="preserve">Мероприятие 7. </t>
    </r>
    <r>
      <rPr>
        <sz val="8"/>
        <rFont val="Times New Roman"/>
        <family val="1"/>
        <charset val="204"/>
      </rPr>
      <t xml:space="preserve">Внедрение элементов системы защиты информации в единой компьютерной сети </t>
    </r>
  </si>
  <si>
    <r>
      <t xml:space="preserve">Мероприятие 8. </t>
    </r>
    <r>
      <rPr>
        <sz val="8"/>
        <rFont val="Times New Roman"/>
        <family val="1"/>
        <charset val="204"/>
      </rPr>
      <t>Оцифровка описей дел областных государственных архивов в Свердловской области, и размещение их для поиска и просмотра на портале «Электронный архив Свердловской области»</t>
    </r>
  </si>
  <si>
    <r>
      <t xml:space="preserve">Мероприятие 9. </t>
    </r>
    <r>
      <rPr>
        <sz val="8"/>
        <rFont val="Times New Roman"/>
        <family val="1"/>
        <charset val="204"/>
      </rPr>
      <t>Оснащение школьных автобусов, средствами ГЛОНАСС навигации и включенных в навигационно-информационную систему мониторинга и управления системой</t>
    </r>
  </si>
  <si>
    <r>
      <t xml:space="preserve">Мероприятие 10. </t>
    </r>
    <r>
      <rPr>
        <sz val="8"/>
        <rFont val="Times New Roman"/>
        <family val="1"/>
        <charset val="204"/>
      </rPr>
      <t>Развертывание и оборудование межведомственной системы оперативной связи</t>
    </r>
  </si>
  <si>
    <r>
      <t xml:space="preserve">Мероприятие 11. </t>
    </r>
    <r>
      <rPr>
        <sz val="8"/>
        <rFont val="Times New Roman"/>
        <family val="1"/>
        <charset val="204"/>
      </rPr>
      <t>Развертывание сети видеоконференцсвязи Правительства Свердловской области и Губернатора Свердловской области с Муниципальным образованием</t>
    </r>
  </si>
  <si>
    <r>
      <t xml:space="preserve">Мероприятие 12. </t>
    </r>
    <r>
      <rPr>
        <sz val="8"/>
        <rFont val="Times New Roman"/>
        <family val="1"/>
        <charset val="204"/>
      </rPr>
      <t>Приобретение электронных подписей органов власти и специалистов для информационных систем в сфере перевода муниципальных услуг в электронный вид</t>
    </r>
  </si>
  <si>
    <r>
      <t xml:space="preserve">Мероприятие 13. </t>
    </r>
    <r>
      <rPr>
        <sz val="8"/>
        <rFont val="Times New Roman"/>
        <family val="1"/>
        <charset val="204"/>
      </rPr>
      <t>Повышение квалификации служащих в области ИКТ на специализированных курсах и курсах повышения квалификации</t>
    </r>
  </si>
  <si>
    <r>
      <t>Мероприятие 1.</t>
    </r>
    <r>
      <rPr>
        <sz val="8"/>
        <rFont val="Times New Roman"/>
        <family val="1"/>
        <charset val="204"/>
      </rPr>
      <t xml:space="preserve"> Оказание услуг (выполнение работ) муниципальным учреждениям</t>
    </r>
  </si>
  <si>
    <t>ВСЕГО ПО ПОДПРОГРАММЕ 1, В ТОМ ЧИСЛЕ</t>
  </si>
  <si>
    <r>
      <t xml:space="preserve">Мероприятие 1. </t>
    </r>
    <r>
      <rPr>
        <sz val="8"/>
        <rFont val="Times New Roman"/>
        <family val="1"/>
        <charset val="204"/>
      </rPr>
      <t xml:space="preserve">Обеспечение деятельности органов местного самоуправления (центральный аппарат) </t>
    </r>
  </si>
  <si>
    <t>ПОДПРОГРАММА 2 «Содействие реализации муниципальных функций, связанных с общегосударственным управлением до 2024 года»</t>
  </si>
  <si>
    <t>ПОДПРОГРАММА 1.  «Развитие и обеспечение  эффективности деятельности Администрации Муниципального образования Красноуфимский округ до 2024 года»</t>
  </si>
  <si>
    <t>15.3, 15.9, 15.10</t>
  </si>
  <si>
    <r>
      <t xml:space="preserve">Мероприятие 1. </t>
    </r>
    <r>
      <rPr>
        <sz val="8"/>
        <rFont val="Liberation Serif"/>
        <family val="1"/>
        <charset val="204"/>
      </rPr>
      <t xml:space="preserve">Обеспечение деятельности органов местного самоуправления (центральный аппарат) </t>
    </r>
  </si>
  <si>
    <r>
      <t xml:space="preserve">Мероприятие 2. </t>
    </r>
    <r>
      <rPr>
        <sz val="8"/>
        <rFont val="Liberation Serif"/>
        <family val="1"/>
        <charset val="204"/>
      </rPr>
      <t>Обеспечение деятельности территориальных органов местного самоуправления</t>
    </r>
  </si>
  <si>
    <r>
      <t>Мероприятие 3.</t>
    </r>
    <r>
      <rPr>
        <sz val="8"/>
        <rFont val="Liberation Serif"/>
        <family val="1"/>
        <charset val="204"/>
      </rPr>
      <t xml:space="preserve"> Обеспечение деятельности главы Администрации всего, из них:</t>
    </r>
  </si>
  <si>
    <r>
      <t xml:space="preserve">Мероприятие 1. </t>
    </r>
    <r>
      <rPr>
        <sz val="8"/>
        <rFont val="Liberation Serif"/>
        <family val="1"/>
        <charset val="204"/>
      </rPr>
      <t xml:space="preserve">Обеспечение повышения квалификации муниципальных  служащих </t>
    </r>
  </si>
  <si>
    <r>
      <t>Мероприятие 2.</t>
    </r>
    <r>
      <rPr>
        <sz val="8"/>
        <rFont val="Liberation Serif"/>
        <family val="1"/>
        <charset val="204"/>
      </rPr>
      <t xml:space="preserve"> Организация государственного учета документов Архивного фонда РФ, Архивного фонда Свердловской области в архивном отделе</t>
    </r>
  </si>
  <si>
    <r>
      <t>Мероприятие 3.</t>
    </r>
    <r>
      <rPr>
        <sz val="8"/>
        <rFont val="Liberation Serif"/>
        <family val="1"/>
        <charset val="204"/>
      </rPr>
      <t xml:space="preserve"> Организация исполнения запросов граждан социально- правового характера, в том числе в форме электронных документов</t>
    </r>
  </si>
  <si>
    <r>
      <t>Мероприятие 4</t>
    </r>
    <r>
      <rPr>
        <sz val="8"/>
        <rFont val="Liberation Serif"/>
        <family val="1"/>
        <charset val="204"/>
      </rPr>
      <t>. Включение в состав Архивного фонда РФ, Архивного фонда Свердловской области документов, образовавшихся в деятельности органов государственной и муниципальной власти, иных организаций, расположенных на территории МО Красноуфимский округ</t>
    </r>
  </si>
  <si>
    <r>
      <t>Мероприятие 5.</t>
    </r>
    <r>
      <rPr>
        <sz val="8"/>
        <rFont val="Liberation Serif"/>
        <family val="1"/>
        <charset val="204"/>
      </rPr>
      <t xml:space="preserve"> Создание автоматизированной информационной системы по документам Архивного фонда РФ, находящимся в государственной собственности Свердловской области и хранящимся в архивном отделе</t>
    </r>
  </si>
  <si>
    <r>
      <t xml:space="preserve">Мероприятие 1. </t>
    </r>
    <r>
      <rPr>
        <sz val="8"/>
        <rFont val="Liberation Serif"/>
        <family val="1"/>
        <charset val="204"/>
      </rPr>
      <t>Обеспечение предоставления муниципальных услуг в электронном виде</t>
    </r>
  </si>
  <si>
    <r>
      <t xml:space="preserve">Мероприятие 2. </t>
    </r>
    <r>
      <rPr>
        <sz val="8"/>
        <rFont val="Liberation Serif"/>
        <family val="1"/>
        <charset val="204"/>
      </rPr>
      <t>Обеспечение подключения к единой сети передачи данных Правительства Свердловской области, государственных и муниципальных учреждений</t>
    </r>
  </si>
  <si>
    <r>
      <t xml:space="preserve">Мероприятие 3. </t>
    </r>
    <r>
      <rPr>
        <sz val="8"/>
        <rFont val="Liberation Serif"/>
        <family val="1"/>
        <charset val="204"/>
      </rPr>
      <t>Приобретение средств вычислительной техники и лицензионного программного обеспечения</t>
    </r>
  </si>
  <si>
    <r>
      <t xml:space="preserve">Мероприятие 4. </t>
    </r>
    <r>
      <rPr>
        <sz val="8"/>
        <rFont val="Liberation Serif"/>
        <family val="1"/>
        <charset val="204"/>
      </rPr>
      <t>Развитие функциональных возможностей официального сайта МО Красноуфимский округ</t>
    </r>
  </si>
  <si>
    <r>
      <t xml:space="preserve">Мероприятие 5. </t>
    </r>
    <r>
      <rPr>
        <sz val="8"/>
        <rFont val="Liberation Serif"/>
        <family val="1"/>
        <charset val="204"/>
      </rPr>
      <t>Организация центров общественного доступа в сети Интернет на базе муниципальных библиотек</t>
    </r>
  </si>
  <si>
    <r>
      <t xml:space="preserve">Мероприятие 6. </t>
    </r>
    <r>
      <rPr>
        <sz val="8"/>
        <rFont val="Liberation Serif"/>
        <family val="1"/>
        <charset val="204"/>
      </rPr>
      <t>Внедрение системы электронного документооборота, автоматизированной системы управления закупками, информационных систем по предоставлению оказания государственных и муниципальных услуг в электронном виде</t>
    </r>
  </si>
  <si>
    <r>
      <t xml:space="preserve">Мероприятие 7. </t>
    </r>
    <r>
      <rPr>
        <sz val="8"/>
        <rFont val="Liberation Serif"/>
        <family val="1"/>
        <charset val="204"/>
      </rPr>
      <t xml:space="preserve">Внедрение элементов системы защиты информации в единой компьютерной сети </t>
    </r>
  </si>
  <si>
    <r>
      <t xml:space="preserve">Мероприятие 8. </t>
    </r>
    <r>
      <rPr>
        <sz val="8"/>
        <rFont val="Liberation Serif"/>
        <family val="1"/>
        <charset val="204"/>
      </rPr>
      <t>Оцифровка описей дел областных государственных архивов в Свердловской области, и размещение их для поиска и просмотра на портале «Электронный архив Свердловской области»</t>
    </r>
  </si>
  <si>
    <r>
      <t xml:space="preserve">Мероприятие 9. </t>
    </r>
    <r>
      <rPr>
        <sz val="8"/>
        <rFont val="Liberation Serif"/>
        <family val="1"/>
        <charset val="204"/>
      </rPr>
      <t>Оснащение школьных автобусов, средствами ГЛОНАСС навигации и включенных в навигационно-информационную систему мониторинга и управления системой</t>
    </r>
  </si>
  <si>
    <r>
      <t xml:space="preserve">Мероприятие 10. </t>
    </r>
    <r>
      <rPr>
        <sz val="8"/>
        <rFont val="Liberation Serif"/>
        <family val="1"/>
        <charset val="204"/>
      </rPr>
      <t>Развертывание и оборудование межведомственной системы оперативной связи</t>
    </r>
  </si>
  <si>
    <r>
      <t xml:space="preserve">Мероприятие 11. </t>
    </r>
    <r>
      <rPr>
        <sz val="8"/>
        <rFont val="Liberation Serif"/>
        <family val="1"/>
        <charset val="204"/>
      </rPr>
      <t>Развертывание сети видеоконференцсвязи Правительства Свердловской области и Губернатора Свердловской области с Муниципальным образованием</t>
    </r>
  </si>
  <si>
    <r>
      <t xml:space="preserve">Мероприятие 12. </t>
    </r>
    <r>
      <rPr>
        <sz val="8"/>
        <rFont val="Liberation Serif"/>
        <family val="1"/>
        <charset val="204"/>
      </rPr>
      <t>Приобретение электронных подписей органов власти и специалистов для информационных систем в сфере перевода муниципальных услуг в электронный вид</t>
    </r>
  </si>
  <si>
    <r>
      <t xml:space="preserve">Мероприятие 13. </t>
    </r>
    <r>
      <rPr>
        <sz val="8"/>
        <rFont val="Liberation Serif"/>
        <family val="1"/>
        <charset val="204"/>
      </rPr>
      <t>Повышение квалификации служащих в области ИКТ на специализированных курсах и курсах повышения квалификации</t>
    </r>
  </si>
  <si>
    <t>15.5</t>
  </si>
  <si>
    <r>
      <t>Мероприятие 2.</t>
    </r>
    <r>
      <rPr>
        <sz val="8"/>
        <rFont val="Liberation Serif"/>
        <family val="1"/>
        <charset val="204"/>
      </rPr>
      <t xml:space="preserve"> Подключение отраслевых территориальных органов администрации Муниципального образования Красноуфимский округ к сети «Интернет»</t>
    </r>
  </si>
  <si>
    <t>19.1</t>
  </si>
  <si>
    <r>
      <t>Мероприятие 1.</t>
    </r>
    <r>
      <rPr>
        <sz val="8"/>
        <rFont val="Liberation Serif"/>
        <family val="1"/>
        <charset val="204"/>
      </rPr>
      <t xml:space="preserve"> Осуществление государственных полномочий по хранению, комплектованию, учету и использованию архивных документов, относящихся к государственной собственности Свердловской области</t>
    </r>
  </si>
  <si>
    <t>ПОДПРОГРАММА 6. «Техническое обеспечение реализации муниципальной программы «Совершенствование муниципального управления в Муниципальном образовании Красноуфимский округ до 2024 года»</t>
  </si>
  <si>
    <r>
      <t>Мероприятие 1.1.</t>
    </r>
    <r>
      <rPr>
        <sz val="8"/>
        <rFont val="Liberation Serif"/>
        <family val="1"/>
        <charset val="204"/>
      </rPr>
      <t xml:space="preserve"> Содержание и ремонт объектов недвижимости, находящихся в муниципальной собственности</t>
    </r>
  </si>
  <si>
    <r>
      <t>Мероприятие 1.2.</t>
    </r>
    <r>
      <rPr>
        <sz val="8"/>
        <rFont val="Liberation Serif"/>
        <family val="1"/>
        <charset val="204"/>
      </rPr>
      <t xml:space="preserve"> Прочие выплаты по обязательствам Муниципального образования</t>
    </r>
  </si>
  <si>
    <r>
      <t xml:space="preserve">Мероприятие 2. </t>
    </r>
    <r>
      <rPr>
        <sz val="8"/>
        <rFont val="Liberation Serif"/>
        <family val="1"/>
        <charset val="204"/>
      </rPr>
      <t xml:space="preserve">Осуществление государственных полномочий по составлению списков кандидатов в присяжные заседатели федеральных судов общей юрисдикции </t>
    </r>
  </si>
  <si>
    <r>
      <t xml:space="preserve">Мероприятие 3. </t>
    </r>
    <r>
      <rPr>
        <sz val="8"/>
        <rFont val="Liberation Serif"/>
        <family val="1"/>
        <charset val="204"/>
      </rPr>
  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  </r>
  </si>
  <si>
    <r>
      <t xml:space="preserve">Мероприятие 4.  </t>
    </r>
    <r>
      <rPr>
        <sz val="8"/>
        <rFont val="Liberation Serif"/>
        <family val="1"/>
        <charset val="204"/>
      </rPr>
      <t>Осуществление государственного полномочия по созданию административных комиссий</t>
    </r>
  </si>
  <si>
    <r>
      <t xml:space="preserve">Мероприятие 5. </t>
    </r>
    <r>
      <rPr>
        <sz val="8"/>
        <rFont val="Liberation Serif"/>
        <family val="1"/>
        <charset val="204"/>
      </rPr>
      <t>Обнародование (официальное опубликование) правовых актов органов муниципальной власти  и иной официальной информации в общественно-политической газете «Вперед»</t>
    </r>
    <r>
      <rPr>
        <b/>
        <sz val="8"/>
        <rFont val="Liberation Serif"/>
        <family val="1"/>
        <charset val="204"/>
      </rPr>
      <t xml:space="preserve"> </t>
    </r>
  </si>
  <si>
    <t>ПОДПРОГРАММА 4. «Обеспечение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2024 года»</t>
  </si>
  <si>
    <r>
      <t>Мероприятие 1.</t>
    </r>
    <r>
      <rPr>
        <sz val="8"/>
        <rFont val="Liberation Serif"/>
        <family val="1"/>
        <charset val="204"/>
      </rPr>
      <t xml:space="preserve"> Оказание услуг (выполнение работ) муниципальным учреждением (Центр технического обеспечения)</t>
    </r>
  </si>
  <si>
    <t>Приложение 3  к постановлению Администрации 
МО Красноуфимский округ от 16.02.2022 № 118/1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</si>
</sst>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sz val="8"/>
      <color rgb="FFFF0000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4"/>
      <name val="Times New Roman"/>
      <family val="1"/>
      <charset val="204"/>
    </font>
    <font>
      <sz val="8"/>
      <color theme="4"/>
      <name val="Calibri"/>
      <family val="2"/>
      <charset val="204"/>
      <scheme val="minor"/>
    </font>
    <font>
      <sz val="9"/>
      <name val="Liberation Serif"/>
      <family val="1"/>
      <charset val="204"/>
    </font>
    <font>
      <b/>
      <sz val="9"/>
      <name val="Liberation Serif"/>
      <family val="1"/>
      <charset val="204"/>
    </font>
    <font>
      <sz val="8"/>
      <name val="Liberation Serif"/>
      <family val="1"/>
      <charset val="204"/>
    </font>
    <font>
      <b/>
      <sz val="8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0" xfId="0" applyFont="1"/>
    <xf numFmtId="164" fontId="1" fillId="0" borderId="2" xfId="0" applyNumberFormat="1" applyFont="1" applyBorder="1" applyAlignment="1">
      <alignment horizontal="center" vertical="center"/>
    </xf>
    <xf numFmtId="0" fontId="4" fillId="0" borderId="0" xfId="0" applyFont="1"/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164" fontId="5" fillId="0" borderId="2" xfId="0" applyNumberFormat="1" applyFont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49" fontId="5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164" fontId="4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4" fillId="0" borderId="0" xfId="0" applyNumberFormat="1" applyFont="1"/>
    <xf numFmtId="164" fontId="5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164" fontId="10" fillId="0" borderId="2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6"/>
  <sheetViews>
    <sheetView topLeftCell="A118" workbookViewId="0">
      <selection activeCell="B37" sqref="B37"/>
    </sheetView>
  </sheetViews>
  <sheetFormatPr defaultColWidth="10.85546875" defaultRowHeight="11.25"/>
  <cols>
    <col min="1" max="1" width="4.140625" style="10" customWidth="1"/>
    <col min="2" max="2" width="31.5703125" style="8" customWidth="1"/>
    <col min="3" max="3" width="7.85546875" style="10" bestFit="1" customWidth="1"/>
    <col min="4" max="4" width="7.5703125" style="10" bestFit="1" customWidth="1"/>
    <col min="5" max="9" width="7" style="10" bestFit="1" customWidth="1"/>
    <col min="10" max="10" width="7" style="42" bestFit="1" customWidth="1"/>
    <col min="11" max="11" width="8.28515625" style="42" customWidth="1"/>
    <col min="12" max="12" width="7.140625" style="10" bestFit="1" customWidth="1"/>
    <col min="13" max="13" width="7.140625" style="10" customWidth="1"/>
    <col min="14" max="14" width="7" style="10" bestFit="1" customWidth="1"/>
    <col min="15" max="15" width="7" style="10" customWidth="1"/>
    <col min="16" max="16" width="7" style="10" bestFit="1" customWidth="1"/>
    <col min="17" max="17" width="7" style="10" customWidth="1"/>
    <col min="18" max="18" width="7" style="10" bestFit="1" customWidth="1"/>
    <col min="19" max="19" width="7" style="10" customWidth="1"/>
    <col min="20" max="20" width="6" style="10" customWidth="1"/>
    <col min="21" max="16384" width="10.85546875" style="8"/>
  </cols>
  <sheetData>
    <row r="1" spans="1:22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2" s="10" customFormat="1" ht="29.25" customHeight="1">
      <c r="A2" s="9" t="s">
        <v>29</v>
      </c>
      <c r="B2" s="9" t="s">
        <v>27</v>
      </c>
      <c r="C2" s="60" t="s">
        <v>28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9"/>
      <c r="T2" s="9" t="s">
        <v>0</v>
      </c>
    </row>
    <row r="3" spans="1:22">
      <c r="A3" s="9"/>
      <c r="B3" s="11"/>
      <c r="C3" s="9" t="s">
        <v>1</v>
      </c>
      <c r="D3" s="9">
        <v>2014</v>
      </c>
      <c r="E3" s="9">
        <v>2015</v>
      </c>
      <c r="F3" s="9">
        <v>2016</v>
      </c>
      <c r="G3" s="9">
        <v>2017</v>
      </c>
      <c r="H3" s="9">
        <v>2018</v>
      </c>
      <c r="I3" s="9">
        <v>2019</v>
      </c>
      <c r="J3" s="39">
        <v>2020</v>
      </c>
      <c r="K3" s="39">
        <v>2020</v>
      </c>
      <c r="L3" s="9">
        <v>2021</v>
      </c>
      <c r="M3" s="9">
        <v>2021</v>
      </c>
      <c r="N3" s="9">
        <v>2022</v>
      </c>
      <c r="O3" s="9">
        <v>2022</v>
      </c>
      <c r="P3" s="9">
        <v>2023</v>
      </c>
      <c r="Q3" s="9">
        <v>2023</v>
      </c>
      <c r="R3" s="9">
        <v>2024</v>
      </c>
      <c r="S3" s="9">
        <v>2024</v>
      </c>
      <c r="T3" s="9"/>
    </row>
    <row r="4" spans="1:22">
      <c r="A4" s="9">
        <v>1</v>
      </c>
      <c r="B4" s="12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39">
        <v>10</v>
      </c>
      <c r="K4" s="39"/>
      <c r="L4" s="9">
        <v>11</v>
      </c>
      <c r="M4" s="9"/>
      <c r="N4" s="9">
        <v>12</v>
      </c>
      <c r="O4" s="9"/>
      <c r="P4" s="9">
        <v>13</v>
      </c>
      <c r="Q4" s="9"/>
      <c r="R4" s="9">
        <v>14</v>
      </c>
      <c r="S4" s="9"/>
      <c r="T4" s="9">
        <v>15</v>
      </c>
    </row>
    <row r="5" spans="1:22" ht="22.5">
      <c r="A5" s="9">
        <v>1</v>
      </c>
      <c r="B5" s="11" t="s">
        <v>51</v>
      </c>
      <c r="C5" s="13">
        <v>823646.3</v>
      </c>
      <c r="D5" s="13">
        <v>49485.2</v>
      </c>
      <c r="E5" s="13">
        <v>53949.7</v>
      </c>
      <c r="F5" s="13">
        <v>65003.1</v>
      </c>
      <c r="G5" s="13">
        <v>66068.800000000003</v>
      </c>
      <c r="H5" s="13">
        <v>78276.7</v>
      </c>
      <c r="I5" s="13">
        <v>85113.7</v>
      </c>
      <c r="J5" s="40">
        <f>J6+J7+J8</f>
        <v>85125.7</v>
      </c>
      <c r="K5" s="40">
        <f>K6+K7+K8</f>
        <v>95023</v>
      </c>
      <c r="L5" s="13">
        <v>85137.7</v>
      </c>
      <c r="M5" s="14">
        <f>M6+M7+M8</f>
        <v>95109.299999999988</v>
      </c>
      <c r="N5" s="13">
        <v>85161.9</v>
      </c>
      <c r="O5" s="14">
        <f>O6+O7+O8</f>
        <v>92551.842999999993</v>
      </c>
      <c r="P5" s="13">
        <v>85161.9</v>
      </c>
      <c r="Q5" s="14">
        <f>Q6+Q7+Q8</f>
        <v>93333.599999999991</v>
      </c>
      <c r="R5" s="13">
        <v>85161.9</v>
      </c>
      <c r="S5" s="13">
        <v>93333.6</v>
      </c>
      <c r="T5" s="15" t="s">
        <v>2</v>
      </c>
    </row>
    <row r="6" spans="1:22">
      <c r="A6" s="9">
        <v>2</v>
      </c>
      <c r="B6" s="11" t="s">
        <v>3</v>
      </c>
      <c r="C6" s="13">
        <v>814034.1</v>
      </c>
      <c r="D6" s="13">
        <v>48895.5</v>
      </c>
      <c r="E6" s="13">
        <v>53638.7</v>
      </c>
      <c r="F6" s="13">
        <v>64652.3</v>
      </c>
      <c r="G6" s="13">
        <v>65722.399999999994</v>
      </c>
      <c r="H6" s="13">
        <v>72796.800000000003</v>
      </c>
      <c r="I6" s="13">
        <v>84709.4</v>
      </c>
      <c r="J6" s="37">
        <f>J11+J27+J48+J72+J118</f>
        <v>84709.4</v>
      </c>
      <c r="K6" s="37">
        <f>K11+K27+K48+K72+K118</f>
        <v>94601.600000000006</v>
      </c>
      <c r="L6" s="13">
        <v>84709.4</v>
      </c>
      <c r="M6" s="16">
        <f>M11+M27+M48+M72+M118</f>
        <v>94666.7</v>
      </c>
      <c r="N6" s="13">
        <v>84733.4</v>
      </c>
      <c r="O6" s="16">
        <f>O11+O27+O48+O72+O118</f>
        <v>92079.642999999996</v>
      </c>
      <c r="P6" s="13">
        <v>84733.4</v>
      </c>
      <c r="Q6" s="16">
        <f>Q11+Q27+Q48+Q72+Q118</f>
        <v>92859.299999999988</v>
      </c>
      <c r="R6" s="13">
        <v>84733.4</v>
      </c>
      <c r="S6" s="13"/>
      <c r="T6" s="15" t="s">
        <v>2</v>
      </c>
    </row>
    <row r="7" spans="1:22" s="6" customFormat="1">
      <c r="A7" s="2">
        <v>3</v>
      </c>
      <c r="B7" s="1" t="s">
        <v>4</v>
      </c>
      <c r="C7" s="3">
        <v>9576.6</v>
      </c>
      <c r="D7" s="3">
        <v>589.70000000000005</v>
      </c>
      <c r="E7" s="3">
        <v>311</v>
      </c>
      <c r="F7" s="3">
        <v>333.4</v>
      </c>
      <c r="G7" s="3">
        <v>346.4</v>
      </c>
      <c r="H7" s="3">
        <v>5467.1</v>
      </c>
      <c r="I7" s="3">
        <v>403.5</v>
      </c>
      <c r="J7" s="38">
        <f>J12+J28+J56+J73+J119</f>
        <v>415.5</v>
      </c>
      <c r="K7" s="38">
        <f>K12+K28+K56+K73+K119</f>
        <v>421.4</v>
      </c>
      <c r="L7" s="3">
        <v>427.5</v>
      </c>
      <c r="M7" s="4">
        <f>M12+M28+M56+M73+M119</f>
        <v>436.4</v>
      </c>
      <c r="N7" s="3">
        <v>427.5</v>
      </c>
      <c r="O7" s="4">
        <f>O12+O28+O56+O73+O119</f>
        <v>454</v>
      </c>
      <c r="P7" s="3">
        <v>427.5</v>
      </c>
      <c r="Q7" s="4">
        <f>Q12+Q28+Q56+Q73+Q119</f>
        <v>471.8</v>
      </c>
      <c r="R7" s="3">
        <v>427.5</v>
      </c>
      <c r="S7" s="3"/>
      <c r="T7" s="5" t="s">
        <v>2</v>
      </c>
    </row>
    <row r="8" spans="1:22" s="33" customFormat="1">
      <c r="A8" s="28">
        <v>4</v>
      </c>
      <c r="B8" s="29" t="s">
        <v>5</v>
      </c>
      <c r="C8" s="30">
        <v>35.6</v>
      </c>
      <c r="D8" s="30">
        <v>0</v>
      </c>
      <c r="E8" s="30">
        <v>0</v>
      </c>
      <c r="F8" s="30">
        <v>17.399999999999999</v>
      </c>
      <c r="G8" s="30">
        <v>0</v>
      </c>
      <c r="H8" s="30">
        <v>12.8</v>
      </c>
      <c r="I8" s="30">
        <v>0.8</v>
      </c>
      <c r="J8" s="41">
        <f>J29</f>
        <v>0.8</v>
      </c>
      <c r="K8" s="41">
        <f>K29</f>
        <v>0</v>
      </c>
      <c r="L8" s="30">
        <v>0.8</v>
      </c>
      <c r="M8" s="31">
        <f>M29</f>
        <v>6.2</v>
      </c>
      <c r="N8" s="30">
        <v>1</v>
      </c>
      <c r="O8" s="31">
        <f>O29</f>
        <v>18.2</v>
      </c>
      <c r="P8" s="30">
        <v>1</v>
      </c>
      <c r="Q8" s="31">
        <f>Q29</f>
        <v>2.5</v>
      </c>
      <c r="R8" s="30">
        <v>1</v>
      </c>
      <c r="S8" s="30"/>
      <c r="T8" s="35" t="s">
        <v>2</v>
      </c>
    </row>
    <row r="9" spans="1:22" ht="17.25" customHeight="1">
      <c r="A9" s="9">
        <v>5</v>
      </c>
      <c r="B9" s="59" t="s">
        <v>82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</row>
    <row r="10" spans="1:22" ht="22.5">
      <c r="A10" s="9">
        <v>6</v>
      </c>
      <c r="B10" s="11" t="s">
        <v>79</v>
      </c>
      <c r="C10" s="13">
        <v>370701.5</v>
      </c>
      <c r="D10" s="13">
        <v>31020.5</v>
      </c>
      <c r="E10" s="13">
        <v>26464.2</v>
      </c>
      <c r="F10" s="13">
        <v>28095.1</v>
      </c>
      <c r="G10" s="13">
        <v>27849.3</v>
      </c>
      <c r="H10" s="13">
        <v>30420.2</v>
      </c>
      <c r="I10" s="13">
        <v>37808.699999999997</v>
      </c>
      <c r="J10" s="37">
        <f t="shared" ref="J10:K12" si="0">J14</f>
        <v>37808.699999999997</v>
      </c>
      <c r="K10" s="37">
        <f t="shared" si="0"/>
        <v>38896.9</v>
      </c>
      <c r="L10" s="17">
        <v>37808.699999999997</v>
      </c>
      <c r="M10" s="16">
        <f>M14</f>
        <v>39330.199999999997</v>
      </c>
      <c r="N10" s="13">
        <v>37808.699999999997</v>
      </c>
      <c r="O10" s="16">
        <f>O14</f>
        <v>38550.542999999998</v>
      </c>
      <c r="P10" s="13">
        <v>37808.699999999997</v>
      </c>
      <c r="Q10" s="16">
        <f>Q14</f>
        <v>39330.199999999997</v>
      </c>
      <c r="R10" s="13">
        <v>37808.699999999997</v>
      </c>
      <c r="S10" s="16">
        <f>S14</f>
        <v>39330.199999999997</v>
      </c>
      <c r="T10" s="9" t="s">
        <v>2</v>
      </c>
      <c r="U10" s="36"/>
      <c r="V10" s="36"/>
    </row>
    <row r="11" spans="1:22">
      <c r="A11" s="9">
        <v>7</v>
      </c>
      <c r="B11" s="11" t="s">
        <v>6</v>
      </c>
      <c r="C11" s="13">
        <v>370662.5</v>
      </c>
      <c r="D11" s="13">
        <v>31020.5</v>
      </c>
      <c r="E11" s="13">
        <v>26464.2</v>
      </c>
      <c r="F11" s="13">
        <v>28095.1</v>
      </c>
      <c r="G11" s="13">
        <v>27849.3</v>
      </c>
      <c r="H11" s="13">
        <v>30381.200000000001</v>
      </c>
      <c r="I11" s="13">
        <v>37808.699999999997</v>
      </c>
      <c r="J11" s="37">
        <f t="shared" si="0"/>
        <v>37808.699999999997</v>
      </c>
      <c r="K11" s="37">
        <f t="shared" si="0"/>
        <v>38896.9</v>
      </c>
      <c r="L11" s="17">
        <v>37808.699999999997</v>
      </c>
      <c r="M11" s="16">
        <f>M15</f>
        <v>39330.199999999997</v>
      </c>
      <c r="N11" s="13">
        <v>37808.699999999997</v>
      </c>
      <c r="O11" s="16">
        <f>O15</f>
        <v>38550.542999999998</v>
      </c>
      <c r="P11" s="13">
        <v>37808.699999999997</v>
      </c>
      <c r="Q11" s="16">
        <f>Q15</f>
        <v>39330.199999999997</v>
      </c>
      <c r="R11" s="13">
        <v>37808.699999999997</v>
      </c>
      <c r="S11" s="16">
        <f>S15</f>
        <v>39330.199999999997</v>
      </c>
      <c r="T11" s="9" t="s">
        <v>2</v>
      </c>
    </row>
    <row r="12" spans="1:22" s="6" customFormat="1">
      <c r="A12" s="2" t="s">
        <v>7</v>
      </c>
      <c r="B12" s="1" t="s">
        <v>8</v>
      </c>
      <c r="C12" s="3">
        <v>39</v>
      </c>
      <c r="D12" s="3">
        <v>0</v>
      </c>
      <c r="E12" s="3">
        <v>0</v>
      </c>
      <c r="F12" s="3">
        <v>0</v>
      </c>
      <c r="G12" s="3">
        <v>0</v>
      </c>
      <c r="H12" s="3">
        <v>39</v>
      </c>
      <c r="I12" s="3">
        <v>0</v>
      </c>
      <c r="J12" s="38">
        <f t="shared" si="0"/>
        <v>0</v>
      </c>
      <c r="K12" s="38">
        <f t="shared" si="0"/>
        <v>0</v>
      </c>
      <c r="L12" s="7">
        <v>0</v>
      </c>
      <c r="M12" s="4">
        <f>M16</f>
        <v>0</v>
      </c>
      <c r="N12" s="3">
        <v>0</v>
      </c>
      <c r="O12" s="4">
        <f>O16</f>
        <v>0</v>
      </c>
      <c r="P12" s="3">
        <v>0</v>
      </c>
      <c r="Q12" s="4">
        <f>Q16</f>
        <v>0</v>
      </c>
      <c r="R12" s="3">
        <v>0</v>
      </c>
      <c r="S12" s="4">
        <f>S16</f>
        <v>0</v>
      </c>
      <c r="T12" s="2" t="s">
        <v>2</v>
      </c>
    </row>
    <row r="13" spans="1:22">
      <c r="A13" s="9">
        <v>8</v>
      </c>
      <c r="B13" s="61" t="s">
        <v>9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</row>
    <row r="14" spans="1:22" ht="22.5">
      <c r="A14" s="9">
        <v>9</v>
      </c>
      <c r="B14" s="11" t="s">
        <v>31</v>
      </c>
      <c r="C14" s="13">
        <v>370701.5</v>
      </c>
      <c r="D14" s="13">
        <v>31020.5</v>
      </c>
      <c r="E14" s="13">
        <v>26464.2</v>
      </c>
      <c r="F14" s="13">
        <v>28095.1</v>
      </c>
      <c r="G14" s="13">
        <v>27849.3</v>
      </c>
      <c r="H14" s="13">
        <v>30420.2</v>
      </c>
      <c r="I14" s="13">
        <v>37808.699999999997</v>
      </c>
      <c r="J14" s="37">
        <f>J15+J16</f>
        <v>37808.699999999997</v>
      </c>
      <c r="K14" s="37">
        <f t="shared" ref="K14" si="1">K15+K16</f>
        <v>38896.9</v>
      </c>
      <c r="L14" s="16">
        <f t="shared" ref="L14" si="2">L15+L16</f>
        <v>37808.699999999997</v>
      </c>
      <c r="M14" s="16">
        <f t="shared" ref="M14" si="3">M15+M16</f>
        <v>39330.199999999997</v>
      </c>
      <c r="N14" s="16">
        <f t="shared" ref="N14" si="4">N15+N16</f>
        <v>37808.699999999997</v>
      </c>
      <c r="O14" s="16">
        <f t="shared" ref="O14" si="5">O15+O16</f>
        <v>38550.542999999998</v>
      </c>
      <c r="P14" s="16">
        <f t="shared" ref="P14" si="6">P15+P16</f>
        <v>37808.699999999997</v>
      </c>
      <c r="Q14" s="16">
        <f t="shared" ref="Q14" si="7">Q15+Q16</f>
        <v>39330.199999999997</v>
      </c>
      <c r="R14" s="16">
        <f t="shared" ref="R14" si="8">R15+R16</f>
        <v>37808.699999999997</v>
      </c>
      <c r="S14" s="16">
        <f t="shared" ref="S14" si="9">S15+S16</f>
        <v>39330.199999999997</v>
      </c>
      <c r="T14" s="9" t="s">
        <v>2</v>
      </c>
    </row>
    <row r="15" spans="1:22">
      <c r="A15" s="9">
        <v>10</v>
      </c>
      <c r="B15" s="11" t="s">
        <v>3</v>
      </c>
      <c r="C15" s="13">
        <v>370662.5</v>
      </c>
      <c r="D15" s="13">
        <v>31020.5</v>
      </c>
      <c r="E15" s="13">
        <v>26464.2</v>
      </c>
      <c r="F15" s="13">
        <v>28095.1</v>
      </c>
      <c r="G15" s="13">
        <v>27849.3</v>
      </c>
      <c r="H15" s="13">
        <v>30420.2</v>
      </c>
      <c r="I15" s="13">
        <v>37808.699999999997</v>
      </c>
      <c r="J15" s="37">
        <f>J18+J20+J23</f>
        <v>37808.699999999997</v>
      </c>
      <c r="K15" s="37">
        <f t="shared" ref="K15:S15" si="10">K18+K20+K23</f>
        <v>38896.9</v>
      </c>
      <c r="L15" s="16">
        <f t="shared" si="10"/>
        <v>37808.699999999997</v>
      </c>
      <c r="M15" s="16">
        <f t="shared" si="10"/>
        <v>39330.199999999997</v>
      </c>
      <c r="N15" s="16">
        <f t="shared" si="10"/>
        <v>37808.699999999997</v>
      </c>
      <c r="O15" s="16">
        <f t="shared" si="10"/>
        <v>38550.542999999998</v>
      </c>
      <c r="P15" s="16">
        <f t="shared" si="10"/>
        <v>37808.699999999997</v>
      </c>
      <c r="Q15" s="16">
        <f t="shared" si="10"/>
        <v>39330.199999999997</v>
      </c>
      <c r="R15" s="16">
        <f t="shared" si="10"/>
        <v>37808.699999999997</v>
      </c>
      <c r="S15" s="16">
        <f t="shared" si="10"/>
        <v>39330.199999999997</v>
      </c>
      <c r="T15" s="9" t="s">
        <v>2</v>
      </c>
    </row>
    <row r="16" spans="1:22" s="6" customFormat="1">
      <c r="A16" s="2" t="s">
        <v>10</v>
      </c>
      <c r="B16" s="1" t="s">
        <v>8</v>
      </c>
      <c r="C16" s="3">
        <v>39</v>
      </c>
      <c r="D16" s="3">
        <v>0</v>
      </c>
      <c r="E16" s="3">
        <v>0</v>
      </c>
      <c r="F16" s="3">
        <v>0</v>
      </c>
      <c r="G16" s="3">
        <v>0</v>
      </c>
      <c r="H16" s="3">
        <v>39</v>
      </c>
      <c r="I16" s="3">
        <v>0</v>
      </c>
      <c r="J16" s="38">
        <f>J21+J24</f>
        <v>0</v>
      </c>
      <c r="K16" s="38">
        <f t="shared" ref="K16:S16" si="11">K21+K24</f>
        <v>0</v>
      </c>
      <c r="L16" s="4">
        <f t="shared" si="11"/>
        <v>0</v>
      </c>
      <c r="M16" s="4">
        <f t="shared" si="11"/>
        <v>0</v>
      </c>
      <c r="N16" s="4">
        <f t="shared" si="11"/>
        <v>0</v>
      </c>
      <c r="O16" s="4">
        <f t="shared" si="11"/>
        <v>0</v>
      </c>
      <c r="P16" s="4">
        <f t="shared" si="11"/>
        <v>0</v>
      </c>
      <c r="Q16" s="4">
        <f t="shared" si="11"/>
        <v>0</v>
      </c>
      <c r="R16" s="4">
        <f t="shared" si="11"/>
        <v>0</v>
      </c>
      <c r="S16" s="4">
        <f t="shared" si="11"/>
        <v>0</v>
      </c>
      <c r="T16" s="2" t="s">
        <v>2</v>
      </c>
    </row>
    <row r="17" spans="1:20" ht="33.75">
      <c r="A17" s="9">
        <v>11</v>
      </c>
      <c r="B17" s="18" t="s">
        <v>52</v>
      </c>
      <c r="C17" s="13">
        <v>3551.5</v>
      </c>
      <c r="D17" s="13">
        <v>1050.8</v>
      </c>
      <c r="E17" s="13">
        <v>1098.7</v>
      </c>
      <c r="F17" s="13">
        <v>1402</v>
      </c>
      <c r="G17" s="13">
        <v>0</v>
      </c>
      <c r="H17" s="13">
        <v>0</v>
      </c>
      <c r="I17" s="13">
        <v>0</v>
      </c>
      <c r="J17" s="37">
        <f>J18</f>
        <v>0</v>
      </c>
      <c r="K17" s="37">
        <f t="shared" ref="K17:S17" si="12">K18</f>
        <v>0</v>
      </c>
      <c r="L17" s="16">
        <f t="shared" si="12"/>
        <v>0</v>
      </c>
      <c r="M17" s="16">
        <f t="shared" si="12"/>
        <v>0</v>
      </c>
      <c r="N17" s="16">
        <f t="shared" si="12"/>
        <v>0</v>
      </c>
      <c r="O17" s="16">
        <f t="shared" si="12"/>
        <v>0</v>
      </c>
      <c r="P17" s="16">
        <f t="shared" si="12"/>
        <v>0</v>
      </c>
      <c r="Q17" s="16">
        <f t="shared" si="12"/>
        <v>0</v>
      </c>
      <c r="R17" s="16">
        <f t="shared" si="12"/>
        <v>0</v>
      </c>
      <c r="S17" s="16">
        <f t="shared" si="12"/>
        <v>0</v>
      </c>
      <c r="T17" s="9" t="s">
        <v>2</v>
      </c>
    </row>
    <row r="18" spans="1:20">
      <c r="A18" s="9">
        <v>12</v>
      </c>
      <c r="B18" s="11" t="s">
        <v>6</v>
      </c>
      <c r="C18" s="13">
        <v>3551.5</v>
      </c>
      <c r="D18" s="13">
        <v>1050.8</v>
      </c>
      <c r="E18" s="13">
        <v>1098.7</v>
      </c>
      <c r="F18" s="13">
        <v>1402</v>
      </c>
      <c r="G18" s="13">
        <v>0</v>
      </c>
      <c r="H18" s="13">
        <v>0</v>
      </c>
      <c r="I18" s="13">
        <v>0</v>
      </c>
      <c r="J18" s="37">
        <v>0</v>
      </c>
      <c r="K18" s="37">
        <v>0</v>
      </c>
      <c r="L18" s="17">
        <v>0</v>
      </c>
      <c r="M18" s="17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9" t="s">
        <v>2</v>
      </c>
    </row>
    <row r="19" spans="1:20" ht="33.75">
      <c r="A19" s="9">
        <v>13</v>
      </c>
      <c r="B19" s="18" t="s">
        <v>80</v>
      </c>
      <c r="C19" s="13">
        <v>167704.9</v>
      </c>
      <c r="D19" s="13">
        <v>13172.3</v>
      </c>
      <c r="E19" s="13">
        <v>10924.4</v>
      </c>
      <c r="F19" s="13">
        <v>11831.8</v>
      </c>
      <c r="G19" s="13">
        <v>12988</v>
      </c>
      <c r="H19" s="13">
        <v>13998.4</v>
      </c>
      <c r="I19" s="13">
        <v>17465</v>
      </c>
      <c r="J19" s="37">
        <f>J20+J21</f>
        <v>17465</v>
      </c>
      <c r="K19" s="37">
        <f t="shared" ref="K19" si="13">K20+K21</f>
        <v>15918.6</v>
      </c>
      <c r="L19" s="16">
        <f t="shared" ref="L19" si="14">L20+L21</f>
        <v>17465</v>
      </c>
      <c r="M19" s="16">
        <f t="shared" ref="M19" si="15">M20+M21</f>
        <v>16732.8</v>
      </c>
      <c r="N19" s="16">
        <f t="shared" ref="N19" si="16">N20+N21</f>
        <v>17465</v>
      </c>
      <c r="O19" s="16">
        <f t="shared" ref="O19" si="17">O20+O21</f>
        <v>17163.473999999998</v>
      </c>
      <c r="P19" s="16">
        <f t="shared" ref="P19" si="18">P20+P21</f>
        <v>17465</v>
      </c>
      <c r="Q19" s="16">
        <f t="shared" ref="Q19" si="19">Q20+Q21</f>
        <v>16732.8</v>
      </c>
      <c r="R19" s="16">
        <f t="shared" ref="R19" si="20">R20+R21</f>
        <v>17465</v>
      </c>
      <c r="S19" s="16">
        <f t="shared" ref="S19" si="21">S20+S21</f>
        <v>16732.8</v>
      </c>
      <c r="T19" s="9" t="s">
        <v>2</v>
      </c>
    </row>
    <row r="20" spans="1:20">
      <c r="A20" s="9">
        <v>14</v>
      </c>
      <c r="B20" s="11" t="s">
        <v>6</v>
      </c>
      <c r="C20" s="13">
        <v>167667.29999999999</v>
      </c>
      <c r="D20" s="13">
        <v>13172.3</v>
      </c>
      <c r="E20" s="13">
        <v>10924.4</v>
      </c>
      <c r="F20" s="13">
        <v>11831.8</v>
      </c>
      <c r="G20" s="13">
        <v>12988</v>
      </c>
      <c r="H20" s="13">
        <v>13960.8</v>
      </c>
      <c r="I20" s="13">
        <v>17465</v>
      </c>
      <c r="J20" s="37">
        <v>17465</v>
      </c>
      <c r="K20" s="37">
        <v>15918.6</v>
      </c>
      <c r="L20" s="17">
        <v>17465</v>
      </c>
      <c r="M20" s="17">
        <v>16732.8</v>
      </c>
      <c r="N20" s="13">
        <v>17465</v>
      </c>
      <c r="O20" s="55">
        <v>17163.473999999998</v>
      </c>
      <c r="P20" s="13">
        <v>17465</v>
      </c>
      <c r="Q20" s="13">
        <v>16732.8</v>
      </c>
      <c r="R20" s="13">
        <v>17465</v>
      </c>
      <c r="S20" s="13">
        <v>16732.8</v>
      </c>
      <c r="T20" s="9" t="s">
        <v>2</v>
      </c>
    </row>
    <row r="21" spans="1:20" s="6" customFormat="1">
      <c r="A21" s="2" t="s">
        <v>11</v>
      </c>
      <c r="B21" s="1" t="s">
        <v>8</v>
      </c>
      <c r="C21" s="3">
        <v>37.6</v>
      </c>
      <c r="D21" s="3">
        <v>0</v>
      </c>
      <c r="E21" s="3">
        <v>0</v>
      </c>
      <c r="F21" s="3">
        <v>0</v>
      </c>
      <c r="G21" s="3">
        <v>0</v>
      </c>
      <c r="H21" s="3">
        <v>37.6</v>
      </c>
      <c r="I21" s="3">
        <v>0</v>
      </c>
      <c r="J21" s="38">
        <v>0</v>
      </c>
      <c r="K21" s="38">
        <v>0</v>
      </c>
      <c r="L21" s="7">
        <v>0</v>
      </c>
      <c r="M21" s="7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2" t="s">
        <v>2</v>
      </c>
    </row>
    <row r="22" spans="1:20" ht="33.75">
      <c r="A22" s="9">
        <v>15</v>
      </c>
      <c r="B22" s="18" t="s">
        <v>53</v>
      </c>
      <c r="C22" s="13">
        <v>199445</v>
      </c>
      <c r="D22" s="13">
        <v>16797.400000000001</v>
      </c>
      <c r="E22" s="13">
        <v>14441.1</v>
      </c>
      <c r="F22" s="13">
        <v>14861.3</v>
      </c>
      <c r="G22" s="13">
        <v>14861.3</v>
      </c>
      <c r="H22" s="13">
        <v>16421.7</v>
      </c>
      <c r="I22" s="13">
        <v>20343.7</v>
      </c>
      <c r="J22" s="37">
        <f>J23+J24</f>
        <v>20343.7</v>
      </c>
      <c r="K22" s="37">
        <f t="shared" ref="K22:S22" si="22">K23+K24</f>
        <v>22978.3</v>
      </c>
      <c r="L22" s="16">
        <f t="shared" si="22"/>
        <v>20343.7</v>
      </c>
      <c r="M22" s="16">
        <f t="shared" si="22"/>
        <v>22597.4</v>
      </c>
      <c r="N22" s="16">
        <f t="shared" si="22"/>
        <v>20343.7</v>
      </c>
      <c r="O22" s="16">
        <f t="shared" si="22"/>
        <v>21387.069</v>
      </c>
      <c r="P22" s="16">
        <f t="shared" si="22"/>
        <v>20343.7</v>
      </c>
      <c r="Q22" s="16">
        <f t="shared" si="22"/>
        <v>22597.4</v>
      </c>
      <c r="R22" s="16">
        <f t="shared" si="22"/>
        <v>20343.7</v>
      </c>
      <c r="S22" s="16">
        <f t="shared" si="22"/>
        <v>22597.4</v>
      </c>
      <c r="T22" s="9" t="s">
        <v>2</v>
      </c>
    </row>
    <row r="23" spans="1:20">
      <c r="A23" s="9">
        <v>16</v>
      </c>
      <c r="B23" s="11" t="s">
        <v>6</v>
      </c>
      <c r="C23" s="13">
        <v>199443.6</v>
      </c>
      <c r="D23" s="13">
        <v>16797.400000000001</v>
      </c>
      <c r="E23" s="13">
        <v>14441.1</v>
      </c>
      <c r="F23" s="13">
        <v>14861.3</v>
      </c>
      <c r="G23" s="13">
        <v>14861.3</v>
      </c>
      <c r="H23" s="13">
        <v>16420.3</v>
      </c>
      <c r="I23" s="13">
        <v>20343.7</v>
      </c>
      <c r="J23" s="37">
        <v>20343.7</v>
      </c>
      <c r="K23" s="37">
        <v>22978.3</v>
      </c>
      <c r="L23" s="17">
        <v>20343.7</v>
      </c>
      <c r="M23" s="17">
        <v>22597.4</v>
      </c>
      <c r="N23" s="13">
        <v>20343.7</v>
      </c>
      <c r="O23" s="55">
        <v>21387.069</v>
      </c>
      <c r="P23" s="13">
        <v>20343.7</v>
      </c>
      <c r="Q23" s="13">
        <v>22597.4</v>
      </c>
      <c r="R23" s="13">
        <v>20343.7</v>
      </c>
      <c r="S23" s="13">
        <v>22597.4</v>
      </c>
      <c r="T23" s="9" t="s">
        <v>2</v>
      </c>
    </row>
    <row r="24" spans="1:20" s="6" customFormat="1">
      <c r="A24" s="2" t="s">
        <v>12</v>
      </c>
      <c r="B24" s="1" t="s">
        <v>8</v>
      </c>
      <c r="C24" s="3">
        <v>1.4</v>
      </c>
      <c r="D24" s="3">
        <v>0</v>
      </c>
      <c r="E24" s="3">
        <v>0</v>
      </c>
      <c r="F24" s="3">
        <v>0</v>
      </c>
      <c r="G24" s="3">
        <v>0</v>
      </c>
      <c r="H24" s="3">
        <v>1.4</v>
      </c>
      <c r="I24" s="3">
        <v>0</v>
      </c>
      <c r="J24" s="38">
        <v>0</v>
      </c>
      <c r="K24" s="38">
        <v>0</v>
      </c>
      <c r="L24" s="7">
        <v>0</v>
      </c>
      <c r="M24" s="7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2" t="s">
        <v>2</v>
      </c>
    </row>
    <row r="25" spans="1:20" ht="14.25" customHeight="1">
      <c r="A25" s="9">
        <v>17</v>
      </c>
      <c r="B25" s="59" t="s">
        <v>81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</row>
    <row r="26" spans="1:20" ht="22.5">
      <c r="A26" s="9">
        <v>18</v>
      </c>
      <c r="B26" s="11" t="s">
        <v>32</v>
      </c>
      <c r="C26" s="13">
        <v>7440.2</v>
      </c>
      <c r="D26" s="13">
        <v>1425</v>
      </c>
      <c r="E26" s="13">
        <v>1511.5</v>
      </c>
      <c r="F26" s="13">
        <v>1053.5999999999999</v>
      </c>
      <c r="G26" s="13">
        <v>334.4</v>
      </c>
      <c r="H26" s="13">
        <v>569.29999999999995</v>
      </c>
      <c r="I26" s="13">
        <v>424.3</v>
      </c>
      <c r="J26" s="37">
        <f t="shared" ref="J26:K29" si="23">J31</f>
        <v>424.3</v>
      </c>
      <c r="K26" s="37">
        <f t="shared" si="23"/>
        <v>1474.1000000000001</v>
      </c>
      <c r="L26" s="17">
        <v>424.3</v>
      </c>
      <c r="M26" s="16">
        <f>M31</f>
        <v>321.40000000000003</v>
      </c>
      <c r="N26" s="13">
        <v>424.5</v>
      </c>
      <c r="O26" s="16">
        <f>O31</f>
        <v>338</v>
      </c>
      <c r="P26" s="13">
        <v>424.5</v>
      </c>
      <c r="Q26" s="16">
        <f>Q31</f>
        <v>327.10000000000002</v>
      </c>
      <c r="R26" s="13">
        <v>424.5</v>
      </c>
      <c r="S26" s="16">
        <f>S31</f>
        <v>327.10000000000002</v>
      </c>
      <c r="T26" s="9"/>
    </row>
    <row r="27" spans="1:20">
      <c r="A27" s="9">
        <v>19</v>
      </c>
      <c r="B27" s="11" t="s">
        <v>6</v>
      </c>
      <c r="C27" s="13">
        <v>6102.3</v>
      </c>
      <c r="D27" s="13">
        <v>1337.4</v>
      </c>
      <c r="E27" s="13">
        <v>1419.5</v>
      </c>
      <c r="F27" s="13">
        <v>937.8</v>
      </c>
      <c r="G27" s="13">
        <v>236</v>
      </c>
      <c r="H27" s="13">
        <v>269.60000000000002</v>
      </c>
      <c r="I27" s="13">
        <v>317</v>
      </c>
      <c r="J27" s="37">
        <f t="shared" si="23"/>
        <v>317</v>
      </c>
      <c r="K27" s="37">
        <f t="shared" si="23"/>
        <v>1358.7</v>
      </c>
      <c r="L27" s="17">
        <v>317</v>
      </c>
      <c r="M27" s="16">
        <f>M32</f>
        <v>199.8</v>
      </c>
      <c r="N27" s="13">
        <v>317</v>
      </c>
      <c r="O27" s="16">
        <f>O32</f>
        <v>199.8</v>
      </c>
      <c r="P27" s="13">
        <v>317</v>
      </c>
      <c r="Q27" s="16">
        <f>Q32</f>
        <v>199.8</v>
      </c>
      <c r="R27" s="13">
        <v>317</v>
      </c>
      <c r="S27" s="16">
        <f>S32</f>
        <v>199.8</v>
      </c>
      <c r="T27" s="9"/>
    </row>
    <row r="28" spans="1:20" s="6" customFormat="1">
      <c r="A28" s="2">
        <v>20</v>
      </c>
      <c r="B28" s="1" t="s">
        <v>8</v>
      </c>
      <c r="C28" s="3">
        <v>1302.3</v>
      </c>
      <c r="D28" s="3">
        <v>87.6</v>
      </c>
      <c r="E28" s="3">
        <v>92</v>
      </c>
      <c r="F28" s="3">
        <v>98.4</v>
      </c>
      <c r="G28" s="3">
        <v>98.4</v>
      </c>
      <c r="H28" s="3">
        <v>286.89999999999998</v>
      </c>
      <c r="I28" s="3">
        <v>106.5</v>
      </c>
      <c r="J28" s="38">
        <f t="shared" si="23"/>
        <v>106.5</v>
      </c>
      <c r="K28" s="38">
        <f t="shared" si="23"/>
        <v>115.4</v>
      </c>
      <c r="L28" s="7">
        <v>106.5</v>
      </c>
      <c r="M28" s="4">
        <f>M33</f>
        <v>115.4</v>
      </c>
      <c r="N28" s="3">
        <v>106.5</v>
      </c>
      <c r="O28" s="4">
        <f>O33</f>
        <v>120</v>
      </c>
      <c r="P28" s="3">
        <v>106.5</v>
      </c>
      <c r="Q28" s="4">
        <f>Q33</f>
        <v>124.8</v>
      </c>
      <c r="R28" s="3">
        <v>106.5</v>
      </c>
      <c r="S28" s="4">
        <f>S33</f>
        <v>124.8</v>
      </c>
      <c r="T28" s="2"/>
    </row>
    <row r="29" spans="1:20" s="33" customFormat="1">
      <c r="A29" s="28">
        <v>21</v>
      </c>
      <c r="B29" s="29" t="s">
        <v>5</v>
      </c>
      <c r="C29" s="30">
        <v>35.6</v>
      </c>
      <c r="D29" s="30">
        <v>0</v>
      </c>
      <c r="E29" s="30">
        <v>0</v>
      </c>
      <c r="F29" s="30">
        <v>17.399999999999999</v>
      </c>
      <c r="G29" s="30">
        <v>0</v>
      </c>
      <c r="H29" s="30">
        <v>12.8</v>
      </c>
      <c r="I29" s="30">
        <v>0.8</v>
      </c>
      <c r="J29" s="41">
        <f t="shared" si="23"/>
        <v>0.8</v>
      </c>
      <c r="K29" s="41">
        <f t="shared" si="23"/>
        <v>0</v>
      </c>
      <c r="L29" s="32">
        <v>0.8</v>
      </c>
      <c r="M29" s="31">
        <f>M34</f>
        <v>6.2</v>
      </c>
      <c r="N29" s="30">
        <v>1</v>
      </c>
      <c r="O29" s="31">
        <f>O34</f>
        <v>18.2</v>
      </c>
      <c r="P29" s="30">
        <v>1</v>
      </c>
      <c r="Q29" s="31">
        <f>Q34</f>
        <v>2.5</v>
      </c>
      <c r="R29" s="30">
        <v>1</v>
      </c>
      <c r="S29" s="31">
        <f>S34</f>
        <v>2.5</v>
      </c>
      <c r="T29" s="28"/>
    </row>
    <row r="30" spans="1:20">
      <c r="A30" s="9">
        <v>22</v>
      </c>
      <c r="B30" s="56" t="s">
        <v>9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8"/>
    </row>
    <row r="31" spans="1:20" ht="22.5">
      <c r="A31" s="9">
        <v>23</v>
      </c>
      <c r="B31" s="11" t="s">
        <v>31</v>
      </c>
      <c r="C31" s="13">
        <v>7440.2</v>
      </c>
      <c r="D31" s="13">
        <v>1425</v>
      </c>
      <c r="E31" s="13">
        <v>1511.5</v>
      </c>
      <c r="F31" s="13">
        <v>1053.5999999999999</v>
      </c>
      <c r="G31" s="13">
        <v>334.4</v>
      </c>
      <c r="H31" s="13">
        <v>569.29999999999995</v>
      </c>
      <c r="I31" s="13">
        <v>424.3</v>
      </c>
      <c r="J31" s="37">
        <f>J32+J33+J34</f>
        <v>424.3</v>
      </c>
      <c r="K31" s="37">
        <f>K32+K33+K34</f>
        <v>1474.1000000000001</v>
      </c>
      <c r="L31" s="17">
        <v>424.3</v>
      </c>
      <c r="M31" s="16">
        <f>M32+M33+M34</f>
        <v>321.40000000000003</v>
      </c>
      <c r="N31" s="13">
        <v>424.5</v>
      </c>
      <c r="O31" s="16">
        <f>O32+O33+O34</f>
        <v>338</v>
      </c>
      <c r="P31" s="13">
        <v>424.5</v>
      </c>
      <c r="Q31" s="16">
        <f>Q32+Q33+Q34</f>
        <v>327.10000000000002</v>
      </c>
      <c r="R31" s="13">
        <v>424.5</v>
      </c>
      <c r="S31" s="16">
        <f>S32+S33+S34</f>
        <v>327.10000000000002</v>
      </c>
      <c r="T31" s="19"/>
    </row>
    <row r="32" spans="1:20">
      <c r="A32" s="9">
        <v>24</v>
      </c>
      <c r="B32" s="11" t="s">
        <v>3</v>
      </c>
      <c r="C32" s="13">
        <v>6102.3</v>
      </c>
      <c r="D32" s="13">
        <v>1337.4</v>
      </c>
      <c r="E32" s="13">
        <v>1419.5</v>
      </c>
      <c r="F32" s="13">
        <v>937.8</v>
      </c>
      <c r="G32" s="13">
        <v>236</v>
      </c>
      <c r="H32" s="13">
        <v>269.60000000000002</v>
      </c>
      <c r="I32" s="13">
        <v>317</v>
      </c>
      <c r="J32" s="37">
        <f>J36+J39</f>
        <v>317</v>
      </c>
      <c r="K32" s="37">
        <f>K36+K39</f>
        <v>1358.7</v>
      </c>
      <c r="L32" s="17">
        <v>317</v>
      </c>
      <c r="M32" s="16">
        <f>M36+M39</f>
        <v>199.8</v>
      </c>
      <c r="N32" s="13">
        <v>317</v>
      </c>
      <c r="O32" s="16">
        <f>O36+O39</f>
        <v>199.8</v>
      </c>
      <c r="P32" s="13">
        <v>317</v>
      </c>
      <c r="Q32" s="16">
        <f>Q36+Q39</f>
        <v>199.8</v>
      </c>
      <c r="R32" s="13">
        <v>317</v>
      </c>
      <c r="S32" s="16">
        <f>S36+S39</f>
        <v>199.8</v>
      </c>
      <c r="T32" s="19"/>
    </row>
    <row r="33" spans="1:20" s="6" customFormat="1">
      <c r="A33" s="2">
        <v>25</v>
      </c>
      <c r="B33" s="1" t="s">
        <v>8</v>
      </c>
      <c r="C33" s="3">
        <v>1302.3</v>
      </c>
      <c r="D33" s="3">
        <v>87.6</v>
      </c>
      <c r="E33" s="3">
        <v>92</v>
      </c>
      <c r="F33" s="3">
        <v>98.4</v>
      </c>
      <c r="G33" s="3">
        <v>98.4</v>
      </c>
      <c r="H33" s="3">
        <v>286.89999999999998</v>
      </c>
      <c r="I33" s="3">
        <v>106.5</v>
      </c>
      <c r="J33" s="38">
        <f>J37+J41+J43</f>
        <v>106.5</v>
      </c>
      <c r="K33" s="38">
        <f>K37+K41+K43</f>
        <v>115.4</v>
      </c>
      <c r="L33" s="7">
        <v>106.5</v>
      </c>
      <c r="M33" s="4">
        <f>M37+M41+M43</f>
        <v>115.4</v>
      </c>
      <c r="N33" s="3">
        <v>106.5</v>
      </c>
      <c r="O33" s="4">
        <f>O37+O41+O43</f>
        <v>120</v>
      </c>
      <c r="P33" s="3">
        <v>106.5</v>
      </c>
      <c r="Q33" s="4">
        <f>Q37+Q41+Q43</f>
        <v>124.8</v>
      </c>
      <c r="R33" s="3">
        <v>106.5</v>
      </c>
      <c r="S33" s="4">
        <f>S37+S41+S43</f>
        <v>124.8</v>
      </c>
      <c r="T33" s="26"/>
    </row>
    <row r="34" spans="1:20" s="33" customFormat="1">
      <c r="A34" s="28">
        <v>26</v>
      </c>
      <c r="B34" s="29" t="s">
        <v>5</v>
      </c>
      <c r="C34" s="30">
        <v>35.6</v>
      </c>
      <c r="D34" s="30">
        <v>0</v>
      </c>
      <c r="E34" s="30">
        <v>0</v>
      </c>
      <c r="F34" s="30">
        <v>17.399999999999999</v>
      </c>
      <c r="G34" s="30">
        <v>0</v>
      </c>
      <c r="H34" s="30">
        <v>12.8</v>
      </c>
      <c r="I34" s="30">
        <v>0.8</v>
      </c>
      <c r="J34" s="41">
        <f>J45</f>
        <v>0.8</v>
      </c>
      <c r="K34" s="41">
        <f>K45</f>
        <v>0</v>
      </c>
      <c r="L34" s="32">
        <v>0.8</v>
      </c>
      <c r="M34" s="31">
        <f>M45</f>
        <v>6.2</v>
      </c>
      <c r="N34" s="30">
        <v>1</v>
      </c>
      <c r="O34" s="31">
        <f>O45</f>
        <v>18.2</v>
      </c>
      <c r="P34" s="30">
        <v>1</v>
      </c>
      <c r="Q34" s="31">
        <f>Q45</f>
        <v>2.5</v>
      </c>
      <c r="R34" s="30">
        <v>1</v>
      </c>
      <c r="S34" s="31">
        <f>S45</f>
        <v>2.5</v>
      </c>
      <c r="T34" s="34"/>
    </row>
    <row r="35" spans="1:20" ht="33.75">
      <c r="A35" s="9">
        <v>27</v>
      </c>
      <c r="B35" s="18" t="s">
        <v>54</v>
      </c>
      <c r="C35" s="13">
        <v>3537.9</v>
      </c>
      <c r="D35" s="13">
        <v>234.4</v>
      </c>
      <c r="E35" s="13">
        <v>479.5</v>
      </c>
      <c r="F35" s="13">
        <v>236</v>
      </c>
      <c r="G35" s="13">
        <v>236</v>
      </c>
      <c r="H35" s="13">
        <v>450</v>
      </c>
      <c r="I35" s="13">
        <v>317</v>
      </c>
      <c r="J35" s="37">
        <f>J36+J37</f>
        <v>317</v>
      </c>
      <c r="K35" s="37">
        <f>K36+K37</f>
        <v>1358.7</v>
      </c>
      <c r="L35" s="17">
        <v>317</v>
      </c>
      <c r="M35" s="16">
        <f>M36+M37</f>
        <v>199.8</v>
      </c>
      <c r="N35" s="13">
        <v>317</v>
      </c>
      <c r="O35" s="16">
        <f>O36+O37</f>
        <v>199.8</v>
      </c>
      <c r="P35" s="13">
        <v>317</v>
      </c>
      <c r="Q35" s="16">
        <f>Q36+Q37</f>
        <v>199.8</v>
      </c>
      <c r="R35" s="13">
        <v>317</v>
      </c>
      <c r="S35" s="16">
        <f>S36+S37</f>
        <v>199.8</v>
      </c>
      <c r="T35" s="9"/>
    </row>
    <row r="36" spans="1:20">
      <c r="A36" s="9">
        <v>28</v>
      </c>
      <c r="B36" s="11" t="s">
        <v>6</v>
      </c>
      <c r="C36" s="13">
        <v>3357.5</v>
      </c>
      <c r="D36" s="13">
        <v>234.4</v>
      </c>
      <c r="E36" s="13">
        <v>479.5</v>
      </c>
      <c r="F36" s="13">
        <v>236</v>
      </c>
      <c r="G36" s="13">
        <v>236</v>
      </c>
      <c r="H36" s="13">
        <v>269.60000000000002</v>
      </c>
      <c r="I36" s="13">
        <v>317</v>
      </c>
      <c r="J36" s="37">
        <v>317</v>
      </c>
      <c r="K36" s="37">
        <v>1358.7</v>
      </c>
      <c r="L36" s="17">
        <v>317</v>
      </c>
      <c r="M36" s="17">
        <v>199.8</v>
      </c>
      <c r="N36" s="13">
        <v>317</v>
      </c>
      <c r="O36" s="55">
        <v>199.8</v>
      </c>
      <c r="P36" s="13">
        <v>317</v>
      </c>
      <c r="Q36" s="13">
        <v>199.8</v>
      </c>
      <c r="R36" s="13">
        <v>317</v>
      </c>
      <c r="S36" s="13">
        <v>199.8</v>
      </c>
      <c r="T36" s="9"/>
    </row>
    <row r="37" spans="1:20" s="6" customFormat="1">
      <c r="A37" s="2" t="s">
        <v>13</v>
      </c>
      <c r="B37" s="1" t="s">
        <v>8</v>
      </c>
      <c r="C37" s="3">
        <v>180.4</v>
      </c>
      <c r="D37" s="3">
        <v>0</v>
      </c>
      <c r="E37" s="3">
        <v>0</v>
      </c>
      <c r="F37" s="3">
        <v>0</v>
      </c>
      <c r="G37" s="3">
        <v>0</v>
      </c>
      <c r="H37" s="3">
        <v>180.4</v>
      </c>
      <c r="I37" s="3">
        <v>0</v>
      </c>
      <c r="J37" s="38">
        <v>0</v>
      </c>
      <c r="K37" s="38">
        <v>0</v>
      </c>
      <c r="L37" s="7">
        <v>0</v>
      </c>
      <c r="M37" s="7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2"/>
    </row>
    <row r="38" spans="1:20" ht="67.5">
      <c r="A38" s="9">
        <v>29</v>
      </c>
      <c r="B38" s="18" t="s">
        <v>55</v>
      </c>
      <c r="C38" s="13">
        <v>2744.8</v>
      </c>
      <c r="D38" s="13">
        <v>1103</v>
      </c>
      <c r="E38" s="13">
        <v>940</v>
      </c>
      <c r="F38" s="13">
        <v>701.8</v>
      </c>
      <c r="G38" s="13">
        <v>0</v>
      </c>
      <c r="H38" s="13">
        <v>0</v>
      </c>
      <c r="I38" s="13">
        <v>0</v>
      </c>
      <c r="J38" s="37">
        <f>J39</f>
        <v>0</v>
      </c>
      <c r="K38" s="37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9" t="s">
        <v>14</v>
      </c>
    </row>
    <row r="39" spans="1:20">
      <c r="A39" s="9">
        <v>30</v>
      </c>
      <c r="B39" s="11" t="s">
        <v>6</v>
      </c>
      <c r="C39" s="13">
        <v>2744.8</v>
      </c>
      <c r="D39" s="13">
        <v>1103</v>
      </c>
      <c r="E39" s="13">
        <v>940</v>
      </c>
      <c r="F39" s="13">
        <v>701.8</v>
      </c>
      <c r="G39" s="13">
        <v>0</v>
      </c>
      <c r="H39" s="13">
        <v>0</v>
      </c>
      <c r="I39" s="13">
        <v>0</v>
      </c>
      <c r="J39" s="37">
        <v>0</v>
      </c>
      <c r="K39" s="37">
        <v>0</v>
      </c>
      <c r="L39" s="17">
        <v>0</v>
      </c>
      <c r="M39" s="17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9" t="s">
        <v>14</v>
      </c>
    </row>
    <row r="40" spans="1:20" ht="90">
      <c r="A40" s="9">
        <v>31</v>
      </c>
      <c r="B40" s="18" t="s">
        <v>56</v>
      </c>
      <c r="C40" s="13">
        <v>1.1000000000000001</v>
      </c>
      <c r="D40" s="13">
        <v>0.1</v>
      </c>
      <c r="E40" s="13">
        <v>0.1</v>
      </c>
      <c r="F40" s="13">
        <v>0.1</v>
      </c>
      <c r="G40" s="13">
        <v>0.1</v>
      </c>
      <c r="H40" s="13">
        <v>0.1</v>
      </c>
      <c r="I40" s="13">
        <v>0.1</v>
      </c>
      <c r="J40" s="37">
        <f>J41</f>
        <v>0.1</v>
      </c>
      <c r="K40" s="37">
        <f>K41</f>
        <v>0.2</v>
      </c>
      <c r="L40" s="16">
        <f t="shared" ref="L40:S40" si="24">L41</f>
        <v>0.1</v>
      </c>
      <c r="M40" s="16">
        <f t="shared" si="24"/>
        <v>0.2</v>
      </c>
      <c r="N40" s="16">
        <f t="shared" si="24"/>
        <v>0.1</v>
      </c>
      <c r="O40" s="16">
        <f t="shared" si="24"/>
        <v>0.2</v>
      </c>
      <c r="P40" s="16">
        <f t="shared" si="24"/>
        <v>0.1</v>
      </c>
      <c r="Q40" s="16">
        <f t="shared" si="24"/>
        <v>0.2</v>
      </c>
      <c r="R40" s="16">
        <f t="shared" si="24"/>
        <v>0.1</v>
      </c>
      <c r="S40" s="16">
        <f t="shared" si="24"/>
        <v>0.2</v>
      </c>
      <c r="T40" s="9" t="s">
        <v>15</v>
      </c>
    </row>
    <row r="41" spans="1:20" s="6" customFormat="1">
      <c r="A41" s="2">
        <v>32</v>
      </c>
      <c r="B41" s="1" t="s">
        <v>16</v>
      </c>
      <c r="C41" s="3">
        <v>1.1000000000000001</v>
      </c>
      <c r="D41" s="3">
        <v>0.1</v>
      </c>
      <c r="E41" s="3">
        <v>0.1</v>
      </c>
      <c r="F41" s="3">
        <v>0.1</v>
      </c>
      <c r="G41" s="3">
        <v>0.1</v>
      </c>
      <c r="H41" s="3">
        <v>0.1</v>
      </c>
      <c r="I41" s="3">
        <v>0.1</v>
      </c>
      <c r="J41" s="38">
        <v>0.1</v>
      </c>
      <c r="K41" s="38">
        <v>0.2</v>
      </c>
      <c r="L41" s="7">
        <v>0.1</v>
      </c>
      <c r="M41" s="7">
        <v>0.2</v>
      </c>
      <c r="N41" s="3">
        <v>0.1</v>
      </c>
      <c r="O41" s="3">
        <v>0.2</v>
      </c>
      <c r="P41" s="3">
        <v>0.1</v>
      </c>
      <c r="Q41" s="3">
        <v>0.2</v>
      </c>
      <c r="R41" s="3">
        <v>0.1</v>
      </c>
      <c r="S41" s="3">
        <v>0.2</v>
      </c>
      <c r="T41" s="26"/>
    </row>
    <row r="42" spans="1:20" ht="45">
      <c r="A42" s="9">
        <v>33</v>
      </c>
      <c r="B42" s="18" t="s">
        <v>57</v>
      </c>
      <c r="C42" s="13">
        <v>1120.8</v>
      </c>
      <c r="D42" s="13">
        <v>87.5</v>
      </c>
      <c r="E42" s="13">
        <v>91.9</v>
      </c>
      <c r="F42" s="13">
        <v>98.3</v>
      </c>
      <c r="G42" s="13">
        <v>98.3</v>
      </c>
      <c r="H42" s="13">
        <v>106.4</v>
      </c>
      <c r="I42" s="13">
        <v>106.4</v>
      </c>
      <c r="J42" s="37">
        <f>J43</f>
        <v>106.4</v>
      </c>
      <c r="K42" s="37">
        <f>K43</f>
        <v>115.2</v>
      </c>
      <c r="L42" s="16">
        <f t="shared" ref="L42:S42" si="25">L43</f>
        <v>106.4</v>
      </c>
      <c r="M42" s="16">
        <f t="shared" si="25"/>
        <v>115.2</v>
      </c>
      <c r="N42" s="16">
        <f t="shared" si="25"/>
        <v>106.4</v>
      </c>
      <c r="O42" s="16">
        <f t="shared" si="25"/>
        <v>119.8</v>
      </c>
      <c r="P42" s="16">
        <f t="shared" si="25"/>
        <v>106.4</v>
      </c>
      <c r="Q42" s="16">
        <f t="shared" si="25"/>
        <v>124.6</v>
      </c>
      <c r="R42" s="16">
        <f t="shared" si="25"/>
        <v>106.4</v>
      </c>
      <c r="S42" s="16">
        <f t="shared" si="25"/>
        <v>124.6</v>
      </c>
      <c r="T42" s="9" t="s">
        <v>15</v>
      </c>
    </row>
    <row r="43" spans="1:20" s="6" customFormat="1">
      <c r="A43" s="2">
        <v>34</v>
      </c>
      <c r="B43" s="1" t="s">
        <v>16</v>
      </c>
      <c r="C43" s="3">
        <v>1120.8</v>
      </c>
      <c r="D43" s="3">
        <v>87.5</v>
      </c>
      <c r="E43" s="3">
        <v>91.9</v>
      </c>
      <c r="F43" s="3">
        <v>98.3</v>
      </c>
      <c r="G43" s="3">
        <v>98.3</v>
      </c>
      <c r="H43" s="3">
        <v>106.4</v>
      </c>
      <c r="I43" s="3">
        <v>106.4</v>
      </c>
      <c r="J43" s="38">
        <v>106.4</v>
      </c>
      <c r="K43" s="38">
        <v>115.2</v>
      </c>
      <c r="L43" s="7">
        <v>106.4</v>
      </c>
      <c r="M43" s="7">
        <v>115.2</v>
      </c>
      <c r="N43" s="3">
        <v>106.4</v>
      </c>
      <c r="O43" s="3">
        <v>119.8</v>
      </c>
      <c r="P43" s="3">
        <v>106.4</v>
      </c>
      <c r="Q43" s="3">
        <v>124.6</v>
      </c>
      <c r="R43" s="3">
        <v>106.4</v>
      </c>
      <c r="S43" s="3">
        <v>124.6</v>
      </c>
      <c r="T43" s="2"/>
    </row>
    <row r="44" spans="1:20" ht="56.25">
      <c r="A44" s="9">
        <v>35</v>
      </c>
      <c r="B44" s="18" t="s">
        <v>58</v>
      </c>
      <c r="C44" s="13">
        <v>35.6</v>
      </c>
      <c r="D44" s="13">
        <v>0</v>
      </c>
      <c r="E44" s="13">
        <v>0</v>
      </c>
      <c r="F44" s="13">
        <v>17.399999999999999</v>
      </c>
      <c r="G44" s="13">
        <v>0</v>
      </c>
      <c r="H44" s="13">
        <v>12.8</v>
      </c>
      <c r="I44" s="13">
        <v>0.8</v>
      </c>
      <c r="J44" s="37">
        <f>J45</f>
        <v>0.8</v>
      </c>
      <c r="K44" s="37">
        <f>K45</f>
        <v>0</v>
      </c>
      <c r="L44" s="16">
        <f t="shared" ref="L44:M44" si="26">L45</f>
        <v>0.8</v>
      </c>
      <c r="M44" s="16">
        <f t="shared" si="26"/>
        <v>6.2</v>
      </c>
      <c r="N44" s="13">
        <v>1</v>
      </c>
      <c r="O44" s="16">
        <f t="shared" ref="O44" si="27">O45</f>
        <v>18.2</v>
      </c>
      <c r="P44" s="13">
        <v>1</v>
      </c>
      <c r="Q44" s="16">
        <f t="shared" ref="Q44" si="28">Q45</f>
        <v>2.5</v>
      </c>
      <c r="R44" s="13">
        <v>1</v>
      </c>
      <c r="S44" s="13">
        <v>2.5</v>
      </c>
      <c r="T44" s="9" t="s">
        <v>17</v>
      </c>
    </row>
    <row r="45" spans="1:20" s="33" customFormat="1">
      <c r="A45" s="28">
        <v>36</v>
      </c>
      <c r="B45" s="29" t="s">
        <v>5</v>
      </c>
      <c r="C45" s="30">
        <v>35.6</v>
      </c>
      <c r="D45" s="30">
        <v>0</v>
      </c>
      <c r="E45" s="30">
        <v>0</v>
      </c>
      <c r="F45" s="30">
        <v>17.399999999999999</v>
      </c>
      <c r="G45" s="30">
        <v>0</v>
      </c>
      <c r="H45" s="30">
        <v>12.8</v>
      </c>
      <c r="I45" s="30">
        <v>0.8</v>
      </c>
      <c r="J45" s="41">
        <v>0.8</v>
      </c>
      <c r="K45" s="41">
        <v>0</v>
      </c>
      <c r="L45" s="32">
        <v>0.8</v>
      </c>
      <c r="M45" s="32">
        <v>6.2</v>
      </c>
      <c r="N45" s="30">
        <v>1</v>
      </c>
      <c r="O45" s="30">
        <v>18.2</v>
      </c>
      <c r="P45" s="30">
        <v>1</v>
      </c>
      <c r="Q45" s="30">
        <v>2.5</v>
      </c>
      <c r="R45" s="30">
        <v>1</v>
      </c>
      <c r="S45" s="30">
        <v>2.5</v>
      </c>
      <c r="T45" s="28"/>
    </row>
    <row r="46" spans="1:20" ht="16.5" customHeight="1">
      <c r="A46" s="9">
        <v>37</v>
      </c>
      <c r="B46" s="59" t="s">
        <v>33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</row>
    <row r="47" spans="1:20" ht="22.5">
      <c r="A47" s="9">
        <v>38</v>
      </c>
      <c r="B47" s="11" t="s">
        <v>34</v>
      </c>
      <c r="C47" s="13">
        <v>374</v>
      </c>
      <c r="D47" s="13">
        <v>12.5</v>
      </c>
      <c r="E47" s="13">
        <v>12.5</v>
      </c>
      <c r="F47" s="13">
        <v>45</v>
      </c>
      <c r="G47" s="13">
        <v>45</v>
      </c>
      <c r="H47" s="13">
        <v>16</v>
      </c>
      <c r="I47" s="13">
        <v>41.2</v>
      </c>
      <c r="J47" s="37">
        <f>J50</f>
        <v>41.2</v>
      </c>
      <c r="K47" s="37">
        <v>0</v>
      </c>
      <c r="L47" s="17">
        <v>41.2</v>
      </c>
      <c r="M47" s="17">
        <v>37.1</v>
      </c>
      <c r="N47" s="13">
        <v>41.2</v>
      </c>
      <c r="O47" s="17">
        <v>37.1</v>
      </c>
      <c r="P47" s="13">
        <v>41.2</v>
      </c>
      <c r="Q47" s="17">
        <v>37.1</v>
      </c>
      <c r="R47" s="13">
        <v>41.2</v>
      </c>
      <c r="S47" s="13">
        <v>37.1</v>
      </c>
      <c r="T47" s="19"/>
    </row>
    <row r="48" spans="1:20">
      <c r="A48" s="9">
        <v>39</v>
      </c>
      <c r="B48" s="11" t="s">
        <v>6</v>
      </c>
      <c r="C48" s="13">
        <v>374</v>
      </c>
      <c r="D48" s="13">
        <v>12.5</v>
      </c>
      <c r="E48" s="13">
        <v>12.5</v>
      </c>
      <c r="F48" s="13">
        <v>45</v>
      </c>
      <c r="G48" s="13">
        <v>45</v>
      </c>
      <c r="H48" s="13">
        <v>16</v>
      </c>
      <c r="I48" s="13">
        <v>41.2</v>
      </c>
      <c r="J48" s="37">
        <f>J51</f>
        <v>41.2</v>
      </c>
      <c r="K48" s="37">
        <v>0</v>
      </c>
      <c r="L48" s="17">
        <v>41.2</v>
      </c>
      <c r="M48" s="17">
        <v>37.1</v>
      </c>
      <c r="N48" s="13">
        <v>41.2</v>
      </c>
      <c r="O48" s="17">
        <v>37.1</v>
      </c>
      <c r="P48" s="13">
        <v>41.2</v>
      </c>
      <c r="Q48" s="17">
        <v>37.1</v>
      </c>
      <c r="R48" s="13">
        <v>41.2</v>
      </c>
      <c r="S48" s="13">
        <v>37.1</v>
      </c>
      <c r="T48" s="19"/>
    </row>
    <row r="49" spans="1:21">
      <c r="A49" s="9">
        <v>40</v>
      </c>
      <c r="B49" s="56" t="s">
        <v>9</v>
      </c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8"/>
    </row>
    <row r="50" spans="1:21" ht="22.5">
      <c r="A50" s="9">
        <v>41</v>
      </c>
      <c r="B50" s="11" t="s">
        <v>31</v>
      </c>
      <c r="C50" s="13">
        <v>374</v>
      </c>
      <c r="D50" s="13">
        <v>12.5</v>
      </c>
      <c r="E50" s="13">
        <v>12.5</v>
      </c>
      <c r="F50" s="13">
        <v>45</v>
      </c>
      <c r="G50" s="13">
        <v>45</v>
      </c>
      <c r="H50" s="13">
        <v>16</v>
      </c>
      <c r="I50" s="13">
        <v>41.2</v>
      </c>
      <c r="J50" s="37">
        <f>J51</f>
        <v>41.2</v>
      </c>
      <c r="K50" s="37">
        <v>0</v>
      </c>
      <c r="L50" s="17">
        <v>41.2</v>
      </c>
      <c r="M50" s="17">
        <v>37.1</v>
      </c>
      <c r="N50" s="13">
        <v>41.2</v>
      </c>
      <c r="O50" s="17">
        <v>37.1</v>
      </c>
      <c r="P50" s="13">
        <v>41.2</v>
      </c>
      <c r="Q50" s="17">
        <v>37.1</v>
      </c>
      <c r="R50" s="13">
        <v>41.2</v>
      </c>
      <c r="S50" s="17">
        <v>37.1</v>
      </c>
      <c r="T50" s="19"/>
      <c r="U50" s="20"/>
    </row>
    <row r="51" spans="1:21">
      <c r="A51" s="9">
        <v>42</v>
      </c>
      <c r="B51" s="11" t="s">
        <v>3</v>
      </c>
      <c r="C51" s="13">
        <v>374</v>
      </c>
      <c r="D51" s="13">
        <v>12.5</v>
      </c>
      <c r="E51" s="13">
        <v>12.5</v>
      </c>
      <c r="F51" s="13">
        <v>45</v>
      </c>
      <c r="G51" s="13">
        <v>45</v>
      </c>
      <c r="H51" s="13">
        <v>16</v>
      </c>
      <c r="I51" s="13">
        <v>41.2</v>
      </c>
      <c r="J51" s="37">
        <f>J53</f>
        <v>41.2</v>
      </c>
      <c r="K51" s="37">
        <v>0</v>
      </c>
      <c r="L51" s="17">
        <v>41.2</v>
      </c>
      <c r="M51" s="17">
        <v>37.1</v>
      </c>
      <c r="N51" s="13">
        <v>41.2</v>
      </c>
      <c r="O51" s="17">
        <v>37.1</v>
      </c>
      <c r="P51" s="13">
        <v>41.2</v>
      </c>
      <c r="Q51" s="17">
        <v>37.1</v>
      </c>
      <c r="R51" s="13">
        <v>41.2</v>
      </c>
      <c r="S51" s="17">
        <v>37.1</v>
      </c>
      <c r="T51" s="19"/>
      <c r="U51" s="20"/>
    </row>
    <row r="52" spans="1:21" ht="33.75">
      <c r="A52" s="9">
        <v>43</v>
      </c>
      <c r="B52" s="18" t="s">
        <v>59</v>
      </c>
      <c r="C52" s="13">
        <v>374</v>
      </c>
      <c r="D52" s="13">
        <v>12.5</v>
      </c>
      <c r="E52" s="13">
        <v>12.5</v>
      </c>
      <c r="F52" s="13">
        <v>45</v>
      </c>
      <c r="G52" s="13">
        <v>45</v>
      </c>
      <c r="H52" s="13">
        <v>16</v>
      </c>
      <c r="I52" s="13">
        <v>41.2</v>
      </c>
      <c r="J52" s="37">
        <f>J53</f>
        <v>41.2</v>
      </c>
      <c r="K52" s="37">
        <v>0</v>
      </c>
      <c r="L52" s="17">
        <v>41.2</v>
      </c>
      <c r="M52" s="17">
        <v>37.1</v>
      </c>
      <c r="N52" s="13">
        <v>41.2</v>
      </c>
      <c r="O52" s="17">
        <v>37.1</v>
      </c>
      <c r="P52" s="13">
        <v>41.2</v>
      </c>
      <c r="Q52" s="17">
        <v>37.1</v>
      </c>
      <c r="R52" s="13">
        <v>41.2</v>
      </c>
      <c r="S52" s="17">
        <v>37.1</v>
      </c>
      <c r="T52" s="9" t="s">
        <v>35</v>
      </c>
      <c r="U52" s="20"/>
    </row>
    <row r="53" spans="1:21">
      <c r="A53" s="9">
        <v>44</v>
      </c>
      <c r="B53" s="11" t="s">
        <v>18</v>
      </c>
      <c r="C53" s="13">
        <v>374</v>
      </c>
      <c r="D53" s="13">
        <v>12.5</v>
      </c>
      <c r="E53" s="13">
        <v>12.5</v>
      </c>
      <c r="F53" s="13">
        <v>45</v>
      </c>
      <c r="G53" s="13">
        <v>45</v>
      </c>
      <c r="H53" s="13">
        <v>16</v>
      </c>
      <c r="I53" s="13">
        <v>41.2</v>
      </c>
      <c r="J53" s="37">
        <v>41.2</v>
      </c>
      <c r="K53" s="37">
        <v>0</v>
      </c>
      <c r="L53" s="17">
        <v>41.2</v>
      </c>
      <c r="M53" s="17">
        <v>37.1</v>
      </c>
      <c r="N53" s="13">
        <v>41.2</v>
      </c>
      <c r="O53" s="17">
        <v>37.1</v>
      </c>
      <c r="P53" s="13">
        <v>41.2</v>
      </c>
      <c r="Q53" s="17">
        <v>37.1</v>
      </c>
      <c r="R53" s="13">
        <v>41.2</v>
      </c>
      <c r="S53" s="17">
        <v>37.1</v>
      </c>
      <c r="T53" s="19"/>
      <c r="U53" s="20"/>
    </row>
    <row r="54" spans="1:21" ht="25.5" customHeight="1">
      <c r="A54" s="9">
        <v>45</v>
      </c>
      <c r="B54" s="59" t="s">
        <v>36</v>
      </c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20"/>
    </row>
    <row r="55" spans="1:21" ht="22.5">
      <c r="A55" s="9">
        <v>46</v>
      </c>
      <c r="B55" s="11" t="s">
        <v>37</v>
      </c>
      <c r="C55" s="13">
        <v>3026</v>
      </c>
      <c r="D55" s="13">
        <v>193</v>
      </c>
      <c r="E55" s="13">
        <v>219</v>
      </c>
      <c r="F55" s="13">
        <v>235</v>
      </c>
      <c r="G55" s="13">
        <v>235</v>
      </c>
      <c r="H55" s="13">
        <v>254</v>
      </c>
      <c r="I55" s="13">
        <v>297</v>
      </c>
      <c r="J55" s="37">
        <v>309</v>
      </c>
      <c r="K55" s="37">
        <v>306</v>
      </c>
      <c r="L55" s="17">
        <v>321</v>
      </c>
      <c r="M55" s="17">
        <v>321</v>
      </c>
      <c r="N55" s="13">
        <v>321</v>
      </c>
      <c r="O55" s="13">
        <v>334</v>
      </c>
      <c r="P55" s="13">
        <v>321</v>
      </c>
      <c r="Q55" s="13">
        <v>347</v>
      </c>
      <c r="R55" s="13">
        <v>321</v>
      </c>
      <c r="S55" s="13">
        <v>347</v>
      </c>
      <c r="T55" s="19"/>
      <c r="U55" s="20"/>
    </row>
    <row r="56" spans="1:21" s="6" customFormat="1">
      <c r="A56" s="2">
        <v>47</v>
      </c>
      <c r="B56" s="1" t="s">
        <v>8</v>
      </c>
      <c r="C56" s="3">
        <v>3026</v>
      </c>
      <c r="D56" s="3">
        <v>193</v>
      </c>
      <c r="E56" s="3">
        <v>219</v>
      </c>
      <c r="F56" s="3">
        <v>235</v>
      </c>
      <c r="G56" s="3">
        <v>235</v>
      </c>
      <c r="H56" s="3">
        <v>254</v>
      </c>
      <c r="I56" s="3">
        <v>297</v>
      </c>
      <c r="J56" s="38">
        <v>309</v>
      </c>
      <c r="K56" s="38">
        <v>306</v>
      </c>
      <c r="L56" s="7">
        <v>321</v>
      </c>
      <c r="M56" s="7">
        <v>321</v>
      </c>
      <c r="N56" s="3">
        <v>321</v>
      </c>
      <c r="O56" s="3">
        <v>334</v>
      </c>
      <c r="P56" s="3">
        <v>321</v>
      </c>
      <c r="Q56" s="3">
        <v>347</v>
      </c>
      <c r="R56" s="3">
        <v>321</v>
      </c>
      <c r="S56" s="3">
        <v>347</v>
      </c>
      <c r="T56" s="26"/>
      <c r="U56" s="27"/>
    </row>
    <row r="57" spans="1:21">
      <c r="A57" s="9">
        <v>48</v>
      </c>
      <c r="B57" s="56" t="s">
        <v>9</v>
      </c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8"/>
      <c r="U57" s="20"/>
    </row>
    <row r="58" spans="1:21" ht="22.5">
      <c r="A58" s="9">
        <v>49</v>
      </c>
      <c r="B58" s="11" t="s">
        <v>31</v>
      </c>
      <c r="C58" s="13">
        <v>3026</v>
      </c>
      <c r="D58" s="13">
        <v>193</v>
      </c>
      <c r="E58" s="13">
        <v>219</v>
      </c>
      <c r="F58" s="13">
        <v>235</v>
      </c>
      <c r="G58" s="13">
        <v>235</v>
      </c>
      <c r="H58" s="13">
        <v>254</v>
      </c>
      <c r="I58" s="13">
        <v>297</v>
      </c>
      <c r="J58" s="37">
        <f>J59</f>
        <v>309</v>
      </c>
      <c r="K58" s="37">
        <f t="shared" ref="K58:S58" si="29">K59</f>
        <v>306</v>
      </c>
      <c r="L58" s="16">
        <f t="shared" si="29"/>
        <v>321</v>
      </c>
      <c r="M58" s="16">
        <f t="shared" si="29"/>
        <v>321</v>
      </c>
      <c r="N58" s="16">
        <f t="shared" si="29"/>
        <v>321</v>
      </c>
      <c r="O58" s="16">
        <f t="shared" si="29"/>
        <v>334</v>
      </c>
      <c r="P58" s="16">
        <f t="shared" si="29"/>
        <v>321</v>
      </c>
      <c r="Q58" s="16">
        <f t="shared" si="29"/>
        <v>347</v>
      </c>
      <c r="R58" s="16">
        <f t="shared" si="29"/>
        <v>321</v>
      </c>
      <c r="S58" s="16">
        <f t="shared" si="29"/>
        <v>347</v>
      </c>
      <c r="T58" s="19"/>
      <c r="U58" s="20"/>
    </row>
    <row r="59" spans="1:21" s="6" customFormat="1">
      <c r="A59" s="2">
        <v>50</v>
      </c>
      <c r="B59" s="1" t="s">
        <v>8</v>
      </c>
      <c r="C59" s="3">
        <v>3026</v>
      </c>
      <c r="D59" s="3">
        <v>193</v>
      </c>
      <c r="E59" s="3">
        <v>219</v>
      </c>
      <c r="F59" s="3">
        <v>235</v>
      </c>
      <c r="G59" s="3">
        <v>235</v>
      </c>
      <c r="H59" s="3">
        <v>254</v>
      </c>
      <c r="I59" s="3">
        <v>297</v>
      </c>
      <c r="J59" s="38">
        <f>J61+J63+J65+J67+J69</f>
        <v>309</v>
      </c>
      <c r="K59" s="38">
        <f t="shared" ref="K59:R59" si="30">K61+K63+K65+K67+K69</f>
        <v>306</v>
      </c>
      <c r="L59" s="4">
        <f t="shared" si="30"/>
        <v>321</v>
      </c>
      <c r="M59" s="4">
        <f t="shared" ref="M59" si="31">M61+M63+M65+M67+M69</f>
        <v>321</v>
      </c>
      <c r="N59" s="4">
        <f t="shared" si="30"/>
        <v>321</v>
      </c>
      <c r="O59" s="4">
        <f t="shared" ref="O59" si="32">O61+O63+O65+O67+O69</f>
        <v>334</v>
      </c>
      <c r="P59" s="4">
        <f t="shared" si="30"/>
        <v>321</v>
      </c>
      <c r="Q59" s="4">
        <f t="shared" ref="Q59" si="33">Q61+Q63+Q65+Q67+Q69</f>
        <v>347</v>
      </c>
      <c r="R59" s="4">
        <f t="shared" si="30"/>
        <v>321</v>
      </c>
      <c r="S59" s="4">
        <f t="shared" ref="S59" si="34">S61+S63+S65+S67+S69</f>
        <v>347</v>
      </c>
      <c r="T59" s="26"/>
      <c r="U59" s="27"/>
    </row>
    <row r="60" spans="1:21" ht="78.75">
      <c r="A60" s="9">
        <v>51</v>
      </c>
      <c r="B60" s="18" t="s">
        <v>60</v>
      </c>
      <c r="C60" s="13">
        <v>10</v>
      </c>
      <c r="D60" s="13">
        <v>10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37">
        <f>J61</f>
        <v>0</v>
      </c>
      <c r="K60" s="37">
        <f t="shared" ref="K60:S60" si="35">K61</f>
        <v>0</v>
      </c>
      <c r="L60" s="16">
        <f t="shared" si="35"/>
        <v>0</v>
      </c>
      <c r="M60" s="16">
        <v>0</v>
      </c>
      <c r="N60" s="16">
        <f t="shared" si="35"/>
        <v>0</v>
      </c>
      <c r="O60" s="16">
        <v>0</v>
      </c>
      <c r="P60" s="16">
        <f t="shared" si="35"/>
        <v>0</v>
      </c>
      <c r="Q60" s="16">
        <v>0</v>
      </c>
      <c r="R60" s="16">
        <f t="shared" si="35"/>
        <v>0</v>
      </c>
      <c r="S60" s="16">
        <f t="shared" si="35"/>
        <v>0</v>
      </c>
      <c r="T60" s="9" t="s">
        <v>38</v>
      </c>
      <c r="U60" s="20"/>
    </row>
    <row r="61" spans="1:21" s="6" customFormat="1">
      <c r="A61" s="2">
        <v>52</v>
      </c>
      <c r="B61" s="1" t="s">
        <v>19</v>
      </c>
      <c r="C61" s="3">
        <v>10</v>
      </c>
      <c r="D61" s="3">
        <v>10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8">
        <v>0</v>
      </c>
      <c r="K61" s="38">
        <v>0</v>
      </c>
      <c r="L61" s="7">
        <v>0</v>
      </c>
      <c r="M61" s="7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2"/>
      <c r="U61" s="27"/>
    </row>
    <row r="62" spans="1:21" ht="45">
      <c r="A62" s="9">
        <v>53</v>
      </c>
      <c r="B62" s="18" t="s">
        <v>61</v>
      </c>
      <c r="C62" s="13">
        <v>20</v>
      </c>
      <c r="D62" s="13">
        <v>20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37">
        <f>J63</f>
        <v>0</v>
      </c>
      <c r="K62" s="37">
        <f t="shared" ref="K62:S62" si="36">K63</f>
        <v>0</v>
      </c>
      <c r="L62" s="16">
        <f t="shared" si="36"/>
        <v>0</v>
      </c>
      <c r="M62" s="16">
        <v>0</v>
      </c>
      <c r="N62" s="16">
        <f t="shared" si="36"/>
        <v>0</v>
      </c>
      <c r="O62" s="16">
        <v>0</v>
      </c>
      <c r="P62" s="16">
        <f t="shared" si="36"/>
        <v>0</v>
      </c>
      <c r="Q62" s="16">
        <v>0</v>
      </c>
      <c r="R62" s="16">
        <f t="shared" si="36"/>
        <v>0</v>
      </c>
      <c r="S62" s="16">
        <f t="shared" si="36"/>
        <v>0</v>
      </c>
      <c r="T62" s="9"/>
      <c r="U62" s="20"/>
    </row>
    <row r="63" spans="1:21" s="6" customFormat="1">
      <c r="A63" s="2">
        <v>54</v>
      </c>
      <c r="B63" s="1" t="s">
        <v>19</v>
      </c>
      <c r="C63" s="3">
        <v>20</v>
      </c>
      <c r="D63" s="3">
        <v>20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8">
        <v>0</v>
      </c>
      <c r="K63" s="38">
        <v>0</v>
      </c>
      <c r="L63" s="7">
        <v>0</v>
      </c>
      <c r="M63" s="7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2"/>
      <c r="U63" s="27"/>
    </row>
    <row r="64" spans="1:21" ht="45">
      <c r="A64" s="9">
        <v>55</v>
      </c>
      <c r="B64" s="18" t="s">
        <v>62</v>
      </c>
      <c r="C64" s="13">
        <v>20</v>
      </c>
      <c r="D64" s="13">
        <v>20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37">
        <f>J65</f>
        <v>0</v>
      </c>
      <c r="K64" s="37">
        <f t="shared" ref="K64:S64" si="37">K65</f>
        <v>0</v>
      </c>
      <c r="L64" s="16">
        <f t="shared" si="37"/>
        <v>0</v>
      </c>
      <c r="M64" s="16">
        <v>0</v>
      </c>
      <c r="N64" s="16">
        <f t="shared" si="37"/>
        <v>0</v>
      </c>
      <c r="O64" s="16">
        <v>0</v>
      </c>
      <c r="P64" s="16">
        <f t="shared" si="37"/>
        <v>0</v>
      </c>
      <c r="Q64" s="16">
        <v>0</v>
      </c>
      <c r="R64" s="16">
        <f t="shared" si="37"/>
        <v>0</v>
      </c>
      <c r="S64" s="16">
        <f t="shared" si="37"/>
        <v>0</v>
      </c>
      <c r="T64" s="9" t="s">
        <v>39</v>
      </c>
      <c r="U64" s="20"/>
    </row>
    <row r="65" spans="1:21" s="6" customFormat="1">
      <c r="A65" s="2">
        <v>56</v>
      </c>
      <c r="B65" s="1" t="s">
        <v>19</v>
      </c>
      <c r="C65" s="3">
        <v>20</v>
      </c>
      <c r="D65" s="3">
        <v>20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8">
        <v>0</v>
      </c>
      <c r="K65" s="38">
        <v>0</v>
      </c>
      <c r="L65" s="7">
        <v>0</v>
      </c>
      <c r="M65" s="7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2"/>
      <c r="U65" s="27"/>
    </row>
    <row r="66" spans="1:21" ht="67.5">
      <c r="A66" s="9">
        <v>57</v>
      </c>
      <c r="B66" s="18" t="s">
        <v>63</v>
      </c>
      <c r="C66" s="13">
        <v>2883</v>
      </c>
      <c r="D66" s="13">
        <v>50</v>
      </c>
      <c r="E66" s="13">
        <v>219</v>
      </c>
      <c r="F66" s="13">
        <v>235</v>
      </c>
      <c r="G66" s="13">
        <v>235</v>
      </c>
      <c r="H66" s="13">
        <v>254</v>
      </c>
      <c r="I66" s="13">
        <v>297</v>
      </c>
      <c r="J66" s="37">
        <f>J67</f>
        <v>309</v>
      </c>
      <c r="K66" s="37">
        <f t="shared" ref="K66:S66" si="38">K67</f>
        <v>306</v>
      </c>
      <c r="L66" s="16">
        <f t="shared" si="38"/>
        <v>321</v>
      </c>
      <c r="M66" s="16">
        <f t="shared" si="38"/>
        <v>321</v>
      </c>
      <c r="N66" s="16">
        <f t="shared" si="38"/>
        <v>321</v>
      </c>
      <c r="O66" s="16">
        <f t="shared" si="38"/>
        <v>334</v>
      </c>
      <c r="P66" s="16">
        <f t="shared" si="38"/>
        <v>321</v>
      </c>
      <c r="Q66" s="16">
        <f t="shared" si="38"/>
        <v>347</v>
      </c>
      <c r="R66" s="16">
        <f t="shared" si="38"/>
        <v>321</v>
      </c>
      <c r="S66" s="16">
        <f t="shared" si="38"/>
        <v>347</v>
      </c>
      <c r="T66" s="9" t="s">
        <v>40</v>
      </c>
      <c r="U66" s="20"/>
    </row>
    <row r="67" spans="1:21" s="6" customFormat="1">
      <c r="A67" s="2">
        <v>58</v>
      </c>
      <c r="B67" s="1" t="s">
        <v>19</v>
      </c>
      <c r="C67" s="3">
        <v>2883</v>
      </c>
      <c r="D67" s="3">
        <v>50</v>
      </c>
      <c r="E67" s="3">
        <v>219</v>
      </c>
      <c r="F67" s="3">
        <v>235</v>
      </c>
      <c r="G67" s="3">
        <v>235</v>
      </c>
      <c r="H67" s="3">
        <v>254</v>
      </c>
      <c r="I67" s="3">
        <v>297</v>
      </c>
      <c r="J67" s="38">
        <v>309</v>
      </c>
      <c r="K67" s="38">
        <v>306</v>
      </c>
      <c r="L67" s="7">
        <v>321</v>
      </c>
      <c r="M67" s="7">
        <v>321</v>
      </c>
      <c r="N67" s="3">
        <v>321</v>
      </c>
      <c r="O67" s="3">
        <v>334</v>
      </c>
      <c r="P67" s="3">
        <v>321</v>
      </c>
      <c r="Q67" s="3">
        <v>347</v>
      </c>
      <c r="R67" s="3">
        <v>321</v>
      </c>
      <c r="S67" s="3">
        <v>347</v>
      </c>
      <c r="T67" s="2"/>
      <c r="U67" s="27"/>
    </row>
    <row r="68" spans="1:21" ht="78.75">
      <c r="A68" s="9">
        <v>59</v>
      </c>
      <c r="B68" s="18" t="s">
        <v>64</v>
      </c>
      <c r="C68" s="13">
        <v>93</v>
      </c>
      <c r="D68" s="13">
        <v>93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37">
        <f>J69</f>
        <v>0</v>
      </c>
      <c r="K68" s="37">
        <f t="shared" ref="K68:S68" si="39">K69</f>
        <v>0</v>
      </c>
      <c r="L68" s="16">
        <f t="shared" si="39"/>
        <v>0</v>
      </c>
      <c r="M68" s="16">
        <v>0</v>
      </c>
      <c r="N68" s="16">
        <f t="shared" si="39"/>
        <v>0</v>
      </c>
      <c r="O68" s="16">
        <v>0</v>
      </c>
      <c r="P68" s="16">
        <f t="shared" si="39"/>
        <v>0</v>
      </c>
      <c r="Q68" s="16">
        <v>0</v>
      </c>
      <c r="R68" s="16">
        <f t="shared" si="39"/>
        <v>0</v>
      </c>
      <c r="S68" s="16">
        <f t="shared" si="39"/>
        <v>0</v>
      </c>
      <c r="T68" s="9" t="s">
        <v>41</v>
      </c>
      <c r="U68" s="20"/>
    </row>
    <row r="69" spans="1:21" s="6" customFormat="1">
      <c r="A69" s="2">
        <v>60</v>
      </c>
      <c r="B69" s="1" t="s">
        <v>19</v>
      </c>
      <c r="C69" s="3">
        <v>93</v>
      </c>
      <c r="D69" s="3">
        <v>93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8">
        <v>0</v>
      </c>
      <c r="K69" s="38">
        <v>0</v>
      </c>
      <c r="L69" s="7">
        <v>0</v>
      </c>
      <c r="M69" s="7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26"/>
      <c r="U69" s="27"/>
    </row>
    <row r="70" spans="1:21">
      <c r="A70" s="9">
        <v>61</v>
      </c>
      <c r="B70" s="59" t="s">
        <v>20</v>
      </c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20"/>
    </row>
    <row r="71" spans="1:21" ht="22.5">
      <c r="A71" s="9">
        <v>62</v>
      </c>
      <c r="B71" s="11" t="s">
        <v>42</v>
      </c>
      <c r="C71" s="13">
        <v>1127.8</v>
      </c>
      <c r="D71" s="13">
        <v>388.9</v>
      </c>
      <c r="E71" s="13">
        <v>0</v>
      </c>
      <c r="F71" s="13">
        <v>90</v>
      </c>
      <c r="G71" s="13">
        <v>90</v>
      </c>
      <c r="H71" s="13">
        <v>45.9</v>
      </c>
      <c r="I71" s="13">
        <v>85.5</v>
      </c>
      <c r="J71" s="37">
        <f>J72+J73</f>
        <v>85.5</v>
      </c>
      <c r="K71" s="37">
        <f>K72+K73</f>
        <v>49.9</v>
      </c>
      <c r="L71" s="17">
        <v>85.5</v>
      </c>
      <c r="M71" s="16">
        <f>M72+M73</f>
        <v>60</v>
      </c>
      <c r="N71" s="13">
        <v>85.5</v>
      </c>
      <c r="O71" s="16">
        <f>O72+O73</f>
        <v>60</v>
      </c>
      <c r="P71" s="13">
        <v>85.5</v>
      </c>
      <c r="Q71" s="16">
        <f>Q72+Q73</f>
        <v>60</v>
      </c>
      <c r="R71" s="13">
        <v>85.5</v>
      </c>
      <c r="S71" s="13">
        <v>60</v>
      </c>
      <c r="T71" s="19"/>
      <c r="U71" s="20"/>
    </row>
    <row r="72" spans="1:21">
      <c r="A72" s="9">
        <v>63</v>
      </c>
      <c r="B72" s="11" t="s">
        <v>6</v>
      </c>
      <c r="C72" s="13">
        <v>818.7</v>
      </c>
      <c r="D72" s="13">
        <v>79.8</v>
      </c>
      <c r="E72" s="13">
        <v>0</v>
      </c>
      <c r="F72" s="13">
        <v>90</v>
      </c>
      <c r="G72" s="13">
        <v>90</v>
      </c>
      <c r="H72" s="13">
        <v>45.9</v>
      </c>
      <c r="I72" s="13">
        <v>85.5</v>
      </c>
      <c r="J72" s="37">
        <f>J76</f>
        <v>85.5</v>
      </c>
      <c r="K72" s="37">
        <f>K76</f>
        <v>49.9</v>
      </c>
      <c r="L72" s="17">
        <v>85.5</v>
      </c>
      <c r="M72" s="16">
        <f>M76</f>
        <v>60</v>
      </c>
      <c r="N72" s="13">
        <v>85.5</v>
      </c>
      <c r="O72" s="16">
        <f>O76</f>
        <v>60</v>
      </c>
      <c r="P72" s="13">
        <v>85.5</v>
      </c>
      <c r="Q72" s="16">
        <f>Q76</f>
        <v>60</v>
      </c>
      <c r="R72" s="13">
        <v>85.5</v>
      </c>
      <c r="S72" s="13">
        <v>60</v>
      </c>
      <c r="T72" s="19"/>
      <c r="U72" s="20"/>
    </row>
    <row r="73" spans="1:21" s="6" customFormat="1">
      <c r="A73" s="2">
        <v>64</v>
      </c>
      <c r="B73" s="1" t="s">
        <v>8</v>
      </c>
      <c r="C73" s="3">
        <v>309.10000000000002</v>
      </c>
      <c r="D73" s="3">
        <v>309.10000000000002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8">
        <f>J77</f>
        <v>0</v>
      </c>
      <c r="K73" s="38">
        <f>K77</f>
        <v>0</v>
      </c>
      <c r="L73" s="7">
        <v>0</v>
      </c>
      <c r="M73" s="4">
        <f>M77</f>
        <v>0</v>
      </c>
      <c r="N73" s="3">
        <v>0</v>
      </c>
      <c r="O73" s="4">
        <f>O77</f>
        <v>0</v>
      </c>
      <c r="P73" s="3">
        <v>0</v>
      </c>
      <c r="Q73" s="4">
        <f>Q77</f>
        <v>0</v>
      </c>
      <c r="R73" s="3">
        <v>0</v>
      </c>
      <c r="S73" s="3">
        <v>0</v>
      </c>
      <c r="T73" s="26"/>
      <c r="U73" s="27"/>
    </row>
    <row r="74" spans="1:21">
      <c r="A74" s="9">
        <v>65</v>
      </c>
      <c r="B74" s="56" t="s">
        <v>9</v>
      </c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8"/>
      <c r="U74" s="20"/>
    </row>
    <row r="75" spans="1:21" ht="22.5">
      <c r="A75" s="9">
        <v>66</v>
      </c>
      <c r="B75" s="11" t="s">
        <v>31</v>
      </c>
      <c r="C75" s="13">
        <v>1127.8</v>
      </c>
      <c r="D75" s="13">
        <v>388.9</v>
      </c>
      <c r="E75" s="13">
        <v>0</v>
      </c>
      <c r="F75" s="13">
        <v>90</v>
      </c>
      <c r="G75" s="13">
        <v>90</v>
      </c>
      <c r="H75" s="13">
        <v>45.9</v>
      </c>
      <c r="I75" s="13">
        <v>85.5</v>
      </c>
      <c r="J75" s="37">
        <f>J76+J77</f>
        <v>85.5</v>
      </c>
      <c r="K75" s="37">
        <f t="shared" ref="K75:S75" si="40">K76+K77</f>
        <v>49.9</v>
      </c>
      <c r="L75" s="16">
        <f t="shared" si="40"/>
        <v>85.5</v>
      </c>
      <c r="M75" s="16">
        <f t="shared" si="40"/>
        <v>60</v>
      </c>
      <c r="N75" s="16">
        <f t="shared" si="40"/>
        <v>85.5</v>
      </c>
      <c r="O75" s="16">
        <f t="shared" si="40"/>
        <v>60</v>
      </c>
      <c r="P75" s="16">
        <f t="shared" si="40"/>
        <v>85.5</v>
      </c>
      <c r="Q75" s="16">
        <f t="shared" si="40"/>
        <v>60</v>
      </c>
      <c r="R75" s="16">
        <f t="shared" si="40"/>
        <v>85.5</v>
      </c>
      <c r="S75" s="16">
        <f t="shared" si="40"/>
        <v>60</v>
      </c>
      <c r="T75" s="16"/>
      <c r="U75" s="20"/>
    </row>
    <row r="76" spans="1:21">
      <c r="A76" s="9">
        <v>67</v>
      </c>
      <c r="B76" s="11" t="s">
        <v>3</v>
      </c>
      <c r="C76" s="13">
        <v>818.7</v>
      </c>
      <c r="D76" s="13">
        <v>79.8</v>
      </c>
      <c r="E76" s="13">
        <v>0</v>
      </c>
      <c r="F76" s="13">
        <v>90</v>
      </c>
      <c r="G76" s="13">
        <v>90</v>
      </c>
      <c r="H76" s="13">
        <v>45.9</v>
      </c>
      <c r="I76" s="13">
        <v>85.5</v>
      </c>
      <c r="J76" s="37">
        <f>J79+J82+J85+J88+J91+J94+J97+J100+J103+J106+J112+J114</f>
        <v>85.5</v>
      </c>
      <c r="K76" s="37">
        <f t="shared" ref="K76:S76" si="41">K79+K82+K85+K88+K91+K94+K97+K100+K103+K106+K112+K114</f>
        <v>49.9</v>
      </c>
      <c r="L76" s="16">
        <f t="shared" si="41"/>
        <v>85.5</v>
      </c>
      <c r="M76" s="16">
        <f t="shared" ref="M76" si="42">M79+M82+M85+M88+M91+M94+M97+M100+M103+M106+M112+M114</f>
        <v>60</v>
      </c>
      <c r="N76" s="16">
        <f t="shared" si="41"/>
        <v>85.5</v>
      </c>
      <c r="O76" s="16">
        <f t="shared" ref="O76" si="43">O79+O82+O85+O88+O91+O94+O97+O100+O103+O106+O112+O114</f>
        <v>60</v>
      </c>
      <c r="P76" s="16">
        <f t="shared" si="41"/>
        <v>85.5</v>
      </c>
      <c r="Q76" s="16">
        <f t="shared" ref="Q76" si="44">Q79+Q82+Q85+Q88+Q91+Q94+Q97+Q100+Q103+Q106+Q112+Q114</f>
        <v>60</v>
      </c>
      <c r="R76" s="16">
        <f t="shared" si="41"/>
        <v>85.5</v>
      </c>
      <c r="S76" s="16">
        <f t="shared" si="41"/>
        <v>60</v>
      </c>
      <c r="T76" s="16"/>
      <c r="U76" s="20"/>
    </row>
    <row r="77" spans="1:21" s="6" customFormat="1">
      <c r="A77" s="2">
        <v>68</v>
      </c>
      <c r="B77" s="1" t="s">
        <v>8</v>
      </c>
      <c r="C77" s="3">
        <v>309.10000000000002</v>
      </c>
      <c r="D77" s="3">
        <v>309.10000000000002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8">
        <f>J80+J83+J86+J89+J92+J95+J98+J101+J104+J107+J110+J115</f>
        <v>0</v>
      </c>
      <c r="K77" s="38">
        <f t="shared" ref="K77:S77" si="45">K80+K83+K86+K89+K92+K95+K98+K101+K104+K107+K110+K115</f>
        <v>0</v>
      </c>
      <c r="L77" s="4">
        <f t="shared" si="45"/>
        <v>0</v>
      </c>
      <c r="M77" s="4">
        <f t="shared" ref="M77" si="46">M80+M83+M86+M89+M92+M95+M98+M101+M104+M107+M110+M115</f>
        <v>0</v>
      </c>
      <c r="N77" s="4">
        <f t="shared" si="45"/>
        <v>0</v>
      </c>
      <c r="O77" s="4">
        <f t="shared" ref="O77" si="47">O80+O83+O86+O89+O92+O95+O98+O101+O104+O107+O110+O115</f>
        <v>0</v>
      </c>
      <c r="P77" s="4">
        <f t="shared" si="45"/>
        <v>0</v>
      </c>
      <c r="Q77" s="4">
        <f t="shared" ref="Q77" si="48">Q80+Q83+Q86+Q89+Q92+Q95+Q98+Q101+Q104+Q107+Q110+Q115</f>
        <v>0</v>
      </c>
      <c r="R77" s="4">
        <f t="shared" si="45"/>
        <v>0</v>
      </c>
      <c r="S77" s="4">
        <f t="shared" si="45"/>
        <v>0</v>
      </c>
      <c r="T77" s="4"/>
      <c r="U77" s="27"/>
    </row>
    <row r="78" spans="1:21" ht="33.75">
      <c r="A78" s="9">
        <v>69</v>
      </c>
      <c r="B78" s="18" t="s">
        <v>65</v>
      </c>
      <c r="C78" s="13">
        <v>776.4</v>
      </c>
      <c r="D78" s="13">
        <v>37.5</v>
      </c>
      <c r="E78" s="13">
        <v>0</v>
      </c>
      <c r="F78" s="13">
        <v>90</v>
      </c>
      <c r="G78" s="13">
        <v>90</v>
      </c>
      <c r="H78" s="13">
        <v>45.9</v>
      </c>
      <c r="I78" s="13">
        <v>85.5</v>
      </c>
      <c r="J78" s="37">
        <f>J79+J80</f>
        <v>85.5</v>
      </c>
      <c r="K78" s="37">
        <f t="shared" ref="K78:L78" si="49">K79+K80</f>
        <v>49.9</v>
      </c>
      <c r="L78" s="16">
        <f t="shared" si="49"/>
        <v>85.5</v>
      </c>
      <c r="M78" s="16">
        <f t="shared" ref="M78" si="50">M79+M80</f>
        <v>60</v>
      </c>
      <c r="N78" s="16">
        <f t="shared" ref="N78" si="51">N79+N80</f>
        <v>85.5</v>
      </c>
      <c r="O78" s="16">
        <f t="shared" ref="O78" si="52">O79+O80</f>
        <v>60</v>
      </c>
      <c r="P78" s="16">
        <f t="shared" ref="P78" si="53">P79+P80</f>
        <v>85.5</v>
      </c>
      <c r="Q78" s="16">
        <f t="shared" ref="Q78" si="54">Q79+Q80</f>
        <v>60</v>
      </c>
      <c r="R78" s="16">
        <f t="shared" ref="R78" si="55">R79+R80</f>
        <v>85.5</v>
      </c>
      <c r="S78" s="16">
        <f t="shared" ref="S78" si="56">S79+S80</f>
        <v>60</v>
      </c>
      <c r="T78" s="21" t="s">
        <v>43</v>
      </c>
      <c r="U78" s="20"/>
    </row>
    <row r="79" spans="1:21">
      <c r="A79" s="9">
        <v>70</v>
      </c>
      <c r="B79" s="11" t="s">
        <v>18</v>
      </c>
      <c r="C79" s="13">
        <v>776.4</v>
      </c>
      <c r="D79" s="13">
        <v>37.5</v>
      </c>
      <c r="E79" s="13">
        <v>0</v>
      </c>
      <c r="F79" s="13">
        <v>90</v>
      </c>
      <c r="G79" s="13">
        <v>90</v>
      </c>
      <c r="H79" s="13">
        <v>45.9</v>
      </c>
      <c r="I79" s="13">
        <v>85.5</v>
      </c>
      <c r="J79" s="37">
        <v>85.5</v>
      </c>
      <c r="K79" s="37">
        <v>49.9</v>
      </c>
      <c r="L79" s="17">
        <v>85.5</v>
      </c>
      <c r="M79" s="17">
        <v>60</v>
      </c>
      <c r="N79" s="13">
        <v>85.5</v>
      </c>
      <c r="O79" s="13">
        <v>60</v>
      </c>
      <c r="P79" s="13">
        <v>85.5</v>
      </c>
      <c r="Q79" s="13">
        <v>60</v>
      </c>
      <c r="R79" s="13">
        <v>85.5</v>
      </c>
      <c r="S79" s="13">
        <v>60</v>
      </c>
      <c r="T79" s="19"/>
      <c r="U79" s="20"/>
    </row>
    <row r="80" spans="1:21" s="6" customFormat="1">
      <c r="A80" s="2">
        <v>70</v>
      </c>
      <c r="B80" s="1" t="s">
        <v>16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8">
        <v>0</v>
      </c>
      <c r="K80" s="38">
        <v>0</v>
      </c>
      <c r="L80" s="7">
        <v>0</v>
      </c>
      <c r="M80" s="7">
        <v>0</v>
      </c>
      <c r="N80" s="3">
        <v>0</v>
      </c>
      <c r="O80" s="3">
        <v>0</v>
      </c>
      <c r="P80" s="3">
        <v>0</v>
      </c>
      <c r="Q80" s="3"/>
      <c r="R80" s="3">
        <v>0</v>
      </c>
      <c r="S80" s="3">
        <v>0</v>
      </c>
      <c r="T80" s="26"/>
      <c r="U80" s="27"/>
    </row>
    <row r="81" spans="1:21" ht="56.25">
      <c r="A81" s="9">
        <v>72</v>
      </c>
      <c r="B81" s="18" t="s">
        <v>66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37">
        <f>J82+J83</f>
        <v>0</v>
      </c>
      <c r="K81" s="37">
        <f t="shared" ref="K81" si="57">K82+K83</f>
        <v>0</v>
      </c>
      <c r="L81" s="16">
        <f t="shared" ref="L81" si="58">L82+L83</f>
        <v>0</v>
      </c>
      <c r="M81" s="16">
        <f t="shared" ref="M81" si="59">M82+M83</f>
        <v>0</v>
      </c>
      <c r="N81" s="16">
        <f t="shared" ref="N81" si="60">N82+N83</f>
        <v>0</v>
      </c>
      <c r="O81" s="16">
        <f t="shared" ref="O81" si="61">O82+O83</f>
        <v>0</v>
      </c>
      <c r="P81" s="16">
        <f t="shared" ref="P81" si="62">P82+P83</f>
        <v>0</v>
      </c>
      <c r="Q81" s="16">
        <f t="shared" ref="Q81" si="63">Q82+Q83</f>
        <v>0</v>
      </c>
      <c r="R81" s="16">
        <f t="shared" ref="R81" si="64">R82+R83</f>
        <v>0</v>
      </c>
      <c r="S81" s="16">
        <f t="shared" ref="S81" si="65">S82+S83</f>
        <v>0</v>
      </c>
      <c r="T81" s="9" t="s">
        <v>44</v>
      </c>
      <c r="U81" s="20"/>
    </row>
    <row r="82" spans="1:21">
      <c r="A82" s="9">
        <v>73</v>
      </c>
      <c r="B82" s="11" t="s">
        <v>18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37">
        <v>0</v>
      </c>
      <c r="K82" s="37">
        <v>0</v>
      </c>
      <c r="L82" s="17">
        <v>0</v>
      </c>
      <c r="M82" s="17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9"/>
      <c r="U82" s="20"/>
    </row>
    <row r="83" spans="1:21" s="6" customFormat="1">
      <c r="A83" s="2">
        <v>74</v>
      </c>
      <c r="B83" s="1" t="s">
        <v>16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8">
        <v>0</v>
      </c>
      <c r="K83" s="38">
        <v>0</v>
      </c>
      <c r="L83" s="7">
        <v>0</v>
      </c>
      <c r="M83" s="7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26"/>
      <c r="U83" s="27"/>
    </row>
    <row r="84" spans="1:21" ht="33.75">
      <c r="A84" s="9">
        <v>75</v>
      </c>
      <c r="B84" s="18" t="s">
        <v>67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37">
        <f>J85+J86</f>
        <v>0</v>
      </c>
      <c r="K84" s="37">
        <f t="shared" ref="K84" si="66">K85+K86</f>
        <v>0</v>
      </c>
      <c r="L84" s="16">
        <f t="shared" ref="L84" si="67">L85+L86</f>
        <v>0</v>
      </c>
      <c r="M84" s="16">
        <f t="shared" ref="M84" si="68">M85+M86</f>
        <v>0</v>
      </c>
      <c r="N84" s="16">
        <f t="shared" ref="N84" si="69">N85+N86</f>
        <v>0</v>
      </c>
      <c r="O84" s="16">
        <f t="shared" ref="O84" si="70">O85+O86</f>
        <v>0</v>
      </c>
      <c r="P84" s="16">
        <f t="shared" ref="P84" si="71">P85+P86</f>
        <v>0</v>
      </c>
      <c r="Q84" s="16">
        <f t="shared" ref="Q84" si="72">Q85+Q86</f>
        <v>0</v>
      </c>
      <c r="R84" s="16">
        <f t="shared" ref="R84" si="73">R85+R86</f>
        <v>0</v>
      </c>
      <c r="S84" s="16">
        <f t="shared" ref="S84" si="74">S85+S86</f>
        <v>0</v>
      </c>
      <c r="T84" s="16"/>
      <c r="U84" s="20"/>
    </row>
    <row r="85" spans="1:21">
      <c r="A85" s="9">
        <v>76</v>
      </c>
      <c r="B85" s="11" t="s">
        <v>18</v>
      </c>
      <c r="C85" s="13">
        <v>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37">
        <v>0</v>
      </c>
      <c r="K85" s="37">
        <v>0</v>
      </c>
      <c r="L85" s="17">
        <v>0</v>
      </c>
      <c r="M85" s="17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9"/>
      <c r="U85" s="20"/>
    </row>
    <row r="86" spans="1:21" s="6" customFormat="1">
      <c r="A86" s="2">
        <v>77</v>
      </c>
      <c r="B86" s="1" t="s">
        <v>16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8">
        <v>0</v>
      </c>
      <c r="K86" s="38">
        <v>0</v>
      </c>
      <c r="L86" s="7">
        <v>0</v>
      </c>
      <c r="M86" s="7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26"/>
      <c r="U86" s="27"/>
    </row>
    <row r="87" spans="1:21" ht="45">
      <c r="A87" s="9">
        <v>78</v>
      </c>
      <c r="B87" s="18" t="s">
        <v>68</v>
      </c>
      <c r="C87" s="13">
        <v>0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37">
        <f>J88+J89</f>
        <v>0</v>
      </c>
      <c r="K87" s="37">
        <f t="shared" ref="K87" si="75">K88+K89</f>
        <v>0</v>
      </c>
      <c r="L87" s="16">
        <f t="shared" ref="L87" si="76">L88+L89</f>
        <v>0</v>
      </c>
      <c r="M87" s="16">
        <f t="shared" ref="M87" si="77">M88+M89</f>
        <v>0</v>
      </c>
      <c r="N87" s="16">
        <f t="shared" ref="N87" si="78">N88+N89</f>
        <v>0</v>
      </c>
      <c r="O87" s="16">
        <f t="shared" ref="O87" si="79">O88+O89</f>
        <v>0</v>
      </c>
      <c r="P87" s="16">
        <f t="shared" ref="P87" si="80">P88+P89</f>
        <v>0</v>
      </c>
      <c r="Q87" s="16">
        <f t="shared" ref="Q87" si="81">Q88+Q89</f>
        <v>0</v>
      </c>
      <c r="R87" s="16">
        <f t="shared" ref="R87" si="82">R88+R89</f>
        <v>0</v>
      </c>
      <c r="S87" s="16">
        <f t="shared" ref="S87" si="83">S88+S89</f>
        <v>0</v>
      </c>
      <c r="T87" s="19"/>
      <c r="U87" s="20"/>
    </row>
    <row r="88" spans="1:21">
      <c r="A88" s="9">
        <v>79</v>
      </c>
      <c r="B88" s="11" t="s">
        <v>18</v>
      </c>
      <c r="C88" s="13">
        <v>0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37">
        <v>0</v>
      </c>
      <c r="K88" s="37">
        <v>0</v>
      </c>
      <c r="L88" s="17">
        <v>0</v>
      </c>
      <c r="M88" s="17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9"/>
      <c r="U88" s="20"/>
    </row>
    <row r="89" spans="1:21" s="6" customFormat="1">
      <c r="A89" s="2">
        <v>80</v>
      </c>
      <c r="B89" s="1" t="s">
        <v>16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8">
        <v>0</v>
      </c>
      <c r="K89" s="38">
        <v>0</v>
      </c>
      <c r="L89" s="7">
        <v>0</v>
      </c>
      <c r="M89" s="7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26"/>
      <c r="U89" s="27"/>
    </row>
    <row r="90" spans="1:21" ht="33.75">
      <c r="A90" s="9">
        <v>81</v>
      </c>
      <c r="B90" s="22" t="s">
        <v>69</v>
      </c>
      <c r="C90" s="13">
        <v>351.4</v>
      </c>
      <c r="D90" s="13">
        <v>351.4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37">
        <f>J91+J92</f>
        <v>0</v>
      </c>
      <c r="K90" s="37">
        <f t="shared" ref="K90:L90" si="84">K91+K92</f>
        <v>0</v>
      </c>
      <c r="L90" s="16">
        <f t="shared" si="84"/>
        <v>0</v>
      </c>
      <c r="M90" s="16">
        <f t="shared" ref="M90" si="85">M91+M92</f>
        <v>0</v>
      </c>
      <c r="N90" s="16">
        <f t="shared" ref="N90" si="86">N91+N92</f>
        <v>0</v>
      </c>
      <c r="O90" s="16">
        <f t="shared" ref="O90" si="87">O91+O92</f>
        <v>0</v>
      </c>
      <c r="P90" s="16">
        <f t="shared" ref="P90" si="88">P91+P92</f>
        <v>0</v>
      </c>
      <c r="Q90" s="16">
        <f t="shared" ref="Q90" si="89">Q91+Q92</f>
        <v>0</v>
      </c>
      <c r="R90" s="16">
        <f t="shared" ref="R90" si="90">R91+R92</f>
        <v>0</v>
      </c>
      <c r="S90" s="16">
        <f t="shared" ref="S90" si="91">S91+S92</f>
        <v>0</v>
      </c>
      <c r="T90" s="21" t="s">
        <v>45</v>
      </c>
      <c r="U90" s="20"/>
    </row>
    <row r="91" spans="1:21">
      <c r="A91" s="9">
        <v>82</v>
      </c>
      <c r="B91" s="11" t="s">
        <v>18</v>
      </c>
      <c r="C91" s="13">
        <v>42.3</v>
      </c>
      <c r="D91" s="13">
        <v>42.3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37">
        <v>0</v>
      </c>
      <c r="K91" s="37">
        <v>0</v>
      </c>
      <c r="L91" s="17">
        <v>0</v>
      </c>
      <c r="M91" s="17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9"/>
      <c r="U91" s="20"/>
    </row>
    <row r="92" spans="1:21" s="6" customFormat="1">
      <c r="A92" s="2">
        <v>83</v>
      </c>
      <c r="B92" s="1" t="s">
        <v>16</v>
      </c>
      <c r="C92" s="3">
        <v>309.10000000000002</v>
      </c>
      <c r="D92" s="3">
        <v>309.10000000000002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8">
        <v>0</v>
      </c>
      <c r="K92" s="38">
        <v>0</v>
      </c>
      <c r="L92" s="7">
        <v>0</v>
      </c>
      <c r="M92" s="7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2"/>
      <c r="U92" s="27"/>
    </row>
    <row r="93" spans="1:21" ht="78.75">
      <c r="A93" s="9">
        <v>84</v>
      </c>
      <c r="B93" s="18" t="s">
        <v>70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37">
        <f>J94+J95</f>
        <v>0</v>
      </c>
      <c r="K93" s="37">
        <f t="shared" ref="K93" si="92">K94+K95</f>
        <v>0</v>
      </c>
      <c r="L93" s="16">
        <f t="shared" ref="L93" si="93">L94+L95</f>
        <v>0</v>
      </c>
      <c r="M93" s="16">
        <f t="shared" ref="M93" si="94">M94+M95</f>
        <v>0</v>
      </c>
      <c r="N93" s="16">
        <f t="shared" ref="N93" si="95">N94+N95</f>
        <v>0</v>
      </c>
      <c r="O93" s="16">
        <f t="shared" ref="O93" si="96">O94+O95</f>
        <v>0</v>
      </c>
      <c r="P93" s="16">
        <f t="shared" ref="P93" si="97">P94+P95</f>
        <v>0</v>
      </c>
      <c r="Q93" s="16">
        <f t="shared" ref="Q93" si="98">Q94+Q95</f>
        <v>0</v>
      </c>
      <c r="R93" s="16">
        <f t="shared" ref="R93" si="99">R94+R95</f>
        <v>0</v>
      </c>
      <c r="S93" s="16">
        <f t="shared" ref="S93" si="100">S94+S95</f>
        <v>0</v>
      </c>
      <c r="T93" s="9" t="s">
        <v>46</v>
      </c>
      <c r="U93" s="20"/>
    </row>
    <row r="94" spans="1:21">
      <c r="A94" s="9">
        <v>85</v>
      </c>
      <c r="B94" s="11" t="s">
        <v>18</v>
      </c>
      <c r="C94" s="13">
        <v>0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37">
        <v>0</v>
      </c>
      <c r="K94" s="37">
        <v>0</v>
      </c>
      <c r="L94" s="17">
        <v>0</v>
      </c>
      <c r="M94" s="17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9"/>
      <c r="U94" s="20"/>
    </row>
    <row r="95" spans="1:21" s="6" customFormat="1">
      <c r="A95" s="2">
        <v>86</v>
      </c>
      <c r="B95" s="1" t="s">
        <v>16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8">
        <v>0</v>
      </c>
      <c r="K95" s="38">
        <v>0</v>
      </c>
      <c r="L95" s="7">
        <v>0</v>
      </c>
      <c r="M95" s="7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26"/>
      <c r="U95" s="27"/>
    </row>
    <row r="96" spans="1:21" ht="33.75">
      <c r="A96" s="9">
        <v>87</v>
      </c>
      <c r="B96" s="18" t="s">
        <v>71</v>
      </c>
      <c r="C96" s="13">
        <v>0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37">
        <f>J97+J98</f>
        <v>0</v>
      </c>
      <c r="K96" s="37">
        <f t="shared" ref="K96" si="101">K97+K98</f>
        <v>0</v>
      </c>
      <c r="L96" s="16">
        <f t="shared" ref="L96" si="102">L97+L98</f>
        <v>0</v>
      </c>
      <c r="M96" s="16">
        <f t="shared" ref="M96" si="103">M97+M98</f>
        <v>0</v>
      </c>
      <c r="N96" s="16">
        <f t="shared" ref="N96" si="104">N97+N98</f>
        <v>0</v>
      </c>
      <c r="O96" s="16">
        <f t="shared" ref="O96" si="105">O97+O98</f>
        <v>0</v>
      </c>
      <c r="P96" s="16">
        <f t="shared" ref="P96" si="106">P97+P98</f>
        <v>0</v>
      </c>
      <c r="Q96" s="16">
        <f t="shared" ref="Q96" si="107">Q97+Q98</f>
        <v>0</v>
      </c>
      <c r="R96" s="16">
        <f t="shared" ref="R96" si="108">R97+R98</f>
        <v>0</v>
      </c>
      <c r="S96" s="16">
        <f t="shared" ref="S96" si="109">S97+S98</f>
        <v>0</v>
      </c>
      <c r="T96" s="19"/>
      <c r="U96" s="20"/>
    </row>
    <row r="97" spans="1:21">
      <c r="A97" s="9">
        <v>88</v>
      </c>
      <c r="B97" s="11" t="s">
        <v>18</v>
      </c>
      <c r="C97" s="13">
        <v>0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37">
        <v>0</v>
      </c>
      <c r="K97" s="37">
        <v>0</v>
      </c>
      <c r="L97" s="17">
        <v>0</v>
      </c>
      <c r="M97" s="17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9"/>
      <c r="U97" s="20"/>
    </row>
    <row r="98" spans="1:21" s="6" customFormat="1">
      <c r="A98" s="2">
        <v>89</v>
      </c>
      <c r="B98" s="1" t="s">
        <v>16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8">
        <v>0</v>
      </c>
      <c r="K98" s="38">
        <v>0</v>
      </c>
      <c r="L98" s="7">
        <v>0</v>
      </c>
      <c r="M98" s="7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2"/>
      <c r="U98" s="27"/>
    </row>
    <row r="99" spans="1:21" ht="67.5">
      <c r="A99" s="9">
        <v>90</v>
      </c>
      <c r="B99" s="18" t="s">
        <v>72</v>
      </c>
      <c r="C99" s="13">
        <v>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37">
        <f>J100+J101</f>
        <v>0</v>
      </c>
      <c r="K99" s="37">
        <f t="shared" ref="K99" si="110">K100+K101</f>
        <v>0</v>
      </c>
      <c r="L99" s="16">
        <f t="shared" ref="L99" si="111">L100+L101</f>
        <v>0</v>
      </c>
      <c r="M99" s="16">
        <f t="shared" ref="M99" si="112">M100+M101</f>
        <v>0</v>
      </c>
      <c r="N99" s="16">
        <f t="shared" ref="N99" si="113">N100+N101</f>
        <v>0</v>
      </c>
      <c r="O99" s="16">
        <f t="shared" ref="O99" si="114">O100+O101</f>
        <v>0</v>
      </c>
      <c r="P99" s="16">
        <f t="shared" ref="P99" si="115">P100+P101</f>
        <v>0</v>
      </c>
      <c r="Q99" s="16">
        <f t="shared" ref="Q99" si="116">Q100+Q101</f>
        <v>0</v>
      </c>
      <c r="R99" s="16">
        <f t="shared" ref="R99" si="117">R100+R101</f>
        <v>0</v>
      </c>
      <c r="S99" s="16">
        <f t="shared" ref="S99" si="118">S100+S101</f>
        <v>0</v>
      </c>
      <c r="T99" s="9"/>
      <c r="U99" s="20"/>
    </row>
    <row r="100" spans="1:21">
      <c r="A100" s="9">
        <v>91</v>
      </c>
      <c r="B100" s="11" t="s">
        <v>18</v>
      </c>
      <c r="C100" s="13">
        <v>0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37">
        <v>0</v>
      </c>
      <c r="K100" s="37">
        <v>0</v>
      </c>
      <c r="L100" s="17">
        <v>0</v>
      </c>
      <c r="M100" s="17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9"/>
      <c r="U100" s="20"/>
    </row>
    <row r="101" spans="1:21" s="6" customFormat="1">
      <c r="A101" s="2">
        <v>92</v>
      </c>
      <c r="B101" s="1" t="s">
        <v>16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8">
        <v>0</v>
      </c>
      <c r="K101" s="38">
        <v>0</v>
      </c>
      <c r="L101" s="7">
        <v>0</v>
      </c>
      <c r="M101" s="7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2"/>
      <c r="U101" s="27"/>
    </row>
    <row r="102" spans="1:21" ht="57" thickBot="1">
      <c r="A102" s="9">
        <v>93</v>
      </c>
      <c r="B102" s="18" t="s">
        <v>73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37">
        <f>J103+J104</f>
        <v>0</v>
      </c>
      <c r="K102" s="37">
        <f t="shared" ref="K102" si="119">K103+K104</f>
        <v>0</v>
      </c>
      <c r="L102" s="16">
        <f t="shared" ref="L102" si="120">L103+L104</f>
        <v>0</v>
      </c>
      <c r="M102" s="16">
        <f t="shared" ref="M102" si="121">M103+M104</f>
        <v>0</v>
      </c>
      <c r="N102" s="16">
        <f t="shared" ref="N102" si="122">N103+N104</f>
        <v>0</v>
      </c>
      <c r="O102" s="16">
        <f t="shared" ref="O102" si="123">O103+O104</f>
        <v>0</v>
      </c>
      <c r="P102" s="16">
        <f t="shared" ref="P102" si="124">P103+P104</f>
        <v>0</v>
      </c>
      <c r="Q102" s="16">
        <f t="shared" ref="Q102" si="125">Q103+Q104</f>
        <v>0</v>
      </c>
      <c r="R102" s="16">
        <f t="shared" ref="R102" si="126">R103+R104</f>
        <v>0</v>
      </c>
      <c r="S102" s="16">
        <f t="shared" ref="S102" si="127">S103+S104</f>
        <v>0</v>
      </c>
      <c r="T102" s="9" t="s">
        <v>21</v>
      </c>
      <c r="U102" s="20"/>
    </row>
    <row r="103" spans="1:21" ht="12" thickBot="1">
      <c r="A103" s="9">
        <v>94</v>
      </c>
      <c r="B103" s="11" t="s">
        <v>18</v>
      </c>
      <c r="C103" s="13">
        <v>0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37">
        <v>0</v>
      </c>
      <c r="K103" s="37">
        <v>0</v>
      </c>
      <c r="L103" s="17">
        <v>0</v>
      </c>
      <c r="M103" s="17">
        <v>0</v>
      </c>
      <c r="N103" s="13">
        <v>0</v>
      </c>
      <c r="O103" s="13">
        <v>0</v>
      </c>
      <c r="P103" s="13">
        <v>0</v>
      </c>
      <c r="Q103" s="13">
        <v>0</v>
      </c>
      <c r="R103" s="23"/>
      <c r="S103" s="23">
        <v>0</v>
      </c>
      <c r="T103" s="19"/>
      <c r="U103" s="24"/>
    </row>
    <row r="104" spans="1:21" s="6" customFormat="1">
      <c r="A104" s="2">
        <v>95</v>
      </c>
      <c r="B104" s="1" t="s">
        <v>16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8">
        <v>0</v>
      </c>
      <c r="K104" s="38">
        <v>0</v>
      </c>
      <c r="L104" s="7">
        <v>0</v>
      </c>
      <c r="M104" s="7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2"/>
    </row>
    <row r="105" spans="1:21" ht="33.75">
      <c r="A105" s="9">
        <v>96</v>
      </c>
      <c r="B105" s="18" t="s">
        <v>74</v>
      </c>
      <c r="C105" s="13">
        <v>0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37">
        <f>J106+J107</f>
        <v>0</v>
      </c>
      <c r="K105" s="37">
        <f t="shared" ref="K105:S105" si="128">K106+K107</f>
        <v>0</v>
      </c>
      <c r="L105" s="16">
        <f t="shared" si="128"/>
        <v>0</v>
      </c>
      <c r="M105" s="16"/>
      <c r="N105" s="16">
        <f t="shared" si="128"/>
        <v>0</v>
      </c>
      <c r="O105" s="16"/>
      <c r="P105" s="16">
        <f t="shared" si="128"/>
        <v>0</v>
      </c>
      <c r="Q105" s="16"/>
      <c r="R105" s="16">
        <f t="shared" si="128"/>
        <v>0</v>
      </c>
      <c r="S105" s="16">
        <f t="shared" si="128"/>
        <v>0</v>
      </c>
      <c r="T105" s="21" t="s">
        <v>47</v>
      </c>
    </row>
    <row r="106" spans="1:21">
      <c r="A106" s="9">
        <v>97</v>
      </c>
      <c r="B106" s="11" t="s">
        <v>18</v>
      </c>
      <c r="C106" s="13">
        <v>0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37">
        <v>0</v>
      </c>
      <c r="K106" s="37">
        <v>0</v>
      </c>
      <c r="L106" s="17">
        <v>0</v>
      </c>
      <c r="M106" s="17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9"/>
    </row>
    <row r="107" spans="1:21" s="6" customFormat="1">
      <c r="A107" s="2">
        <v>98</v>
      </c>
      <c r="B107" s="1" t="s">
        <v>16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8">
        <v>0</v>
      </c>
      <c r="K107" s="38">
        <v>0</v>
      </c>
      <c r="L107" s="7">
        <v>0</v>
      </c>
      <c r="M107" s="7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2"/>
    </row>
    <row r="108" spans="1:21" ht="56.25">
      <c r="A108" s="9">
        <v>99</v>
      </c>
      <c r="B108" s="18" t="s">
        <v>75</v>
      </c>
      <c r="C108" s="13">
        <v>0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37">
        <f>J109+J110</f>
        <v>0</v>
      </c>
      <c r="K108" s="37">
        <f t="shared" ref="K108:S108" si="129">K109+K110</f>
        <v>0</v>
      </c>
      <c r="L108" s="16">
        <f t="shared" si="129"/>
        <v>0</v>
      </c>
      <c r="M108" s="16">
        <f t="shared" si="129"/>
        <v>0</v>
      </c>
      <c r="N108" s="16">
        <f t="shared" si="129"/>
        <v>0</v>
      </c>
      <c r="O108" s="16">
        <f t="shared" si="129"/>
        <v>0</v>
      </c>
      <c r="P108" s="16">
        <f t="shared" si="129"/>
        <v>0</v>
      </c>
      <c r="Q108" s="16">
        <f t="shared" si="129"/>
        <v>0</v>
      </c>
      <c r="R108" s="16">
        <f t="shared" si="129"/>
        <v>0</v>
      </c>
      <c r="S108" s="16">
        <f t="shared" si="129"/>
        <v>0</v>
      </c>
      <c r="T108" s="9" t="s">
        <v>48</v>
      </c>
    </row>
    <row r="109" spans="1:21">
      <c r="A109" s="9">
        <v>100</v>
      </c>
      <c r="B109" s="11" t="s">
        <v>18</v>
      </c>
      <c r="C109" s="13">
        <v>0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37">
        <v>0</v>
      </c>
      <c r="K109" s="37">
        <v>0</v>
      </c>
      <c r="L109" s="17">
        <v>0</v>
      </c>
      <c r="M109" s="17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9"/>
    </row>
    <row r="110" spans="1:21" s="6" customFormat="1">
      <c r="A110" s="2">
        <v>101</v>
      </c>
      <c r="B110" s="1" t="s">
        <v>16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8">
        <v>0</v>
      </c>
      <c r="K110" s="38">
        <v>0</v>
      </c>
      <c r="L110" s="7">
        <v>0</v>
      </c>
      <c r="M110" s="7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26"/>
    </row>
    <row r="111" spans="1:21" ht="56.25">
      <c r="A111" s="9">
        <v>102</v>
      </c>
      <c r="B111" s="18" t="s">
        <v>76</v>
      </c>
      <c r="C111" s="13">
        <v>0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37">
        <f>J112</f>
        <v>0</v>
      </c>
      <c r="K111" s="37">
        <f t="shared" ref="K111:S111" si="130">K112</f>
        <v>0</v>
      </c>
      <c r="L111" s="16">
        <f t="shared" si="130"/>
        <v>0</v>
      </c>
      <c r="M111" s="16">
        <f t="shared" si="130"/>
        <v>0</v>
      </c>
      <c r="N111" s="16">
        <f t="shared" si="130"/>
        <v>0</v>
      </c>
      <c r="O111" s="16">
        <f t="shared" si="130"/>
        <v>0</v>
      </c>
      <c r="P111" s="16">
        <f t="shared" si="130"/>
        <v>0</v>
      </c>
      <c r="Q111" s="16">
        <f t="shared" si="130"/>
        <v>0</v>
      </c>
      <c r="R111" s="16">
        <f t="shared" si="130"/>
        <v>0</v>
      </c>
      <c r="S111" s="16">
        <f t="shared" si="130"/>
        <v>0</v>
      </c>
      <c r="T111" s="19"/>
    </row>
    <row r="112" spans="1:21">
      <c r="A112" s="9">
        <v>103</v>
      </c>
      <c r="B112" s="11" t="s">
        <v>18</v>
      </c>
      <c r="C112" s="13">
        <v>0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37">
        <v>0</v>
      </c>
      <c r="K112" s="37">
        <v>0</v>
      </c>
      <c r="L112" s="17">
        <v>0</v>
      </c>
      <c r="M112" s="17">
        <v>0</v>
      </c>
      <c r="N112" s="13">
        <v>0</v>
      </c>
      <c r="O112" s="13">
        <v>0</v>
      </c>
      <c r="P112" s="13">
        <v>0</v>
      </c>
      <c r="Q112" s="13"/>
      <c r="R112" s="13">
        <v>0</v>
      </c>
      <c r="S112" s="13">
        <v>0</v>
      </c>
      <c r="T112" s="19"/>
    </row>
    <row r="113" spans="1:20" ht="45">
      <c r="A113" s="9">
        <v>104</v>
      </c>
      <c r="B113" s="18" t="s">
        <v>77</v>
      </c>
      <c r="C113" s="13">
        <v>0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37">
        <f>J114+J115</f>
        <v>0</v>
      </c>
      <c r="K113" s="37">
        <f t="shared" ref="K113:S113" si="131">K114+K115</f>
        <v>0</v>
      </c>
      <c r="L113" s="16">
        <f t="shared" si="131"/>
        <v>0</v>
      </c>
      <c r="M113" s="16">
        <f t="shared" si="131"/>
        <v>0</v>
      </c>
      <c r="N113" s="16">
        <f t="shared" si="131"/>
        <v>0</v>
      </c>
      <c r="O113" s="16">
        <f t="shared" si="131"/>
        <v>0</v>
      </c>
      <c r="P113" s="16">
        <f t="shared" si="131"/>
        <v>0</v>
      </c>
      <c r="Q113" s="16">
        <f t="shared" si="131"/>
        <v>0</v>
      </c>
      <c r="R113" s="16">
        <f t="shared" si="131"/>
        <v>0</v>
      </c>
      <c r="S113" s="16">
        <f t="shared" si="131"/>
        <v>0</v>
      </c>
      <c r="T113" s="9" t="s">
        <v>22</v>
      </c>
    </row>
    <row r="114" spans="1:20">
      <c r="A114" s="9">
        <v>105</v>
      </c>
      <c r="B114" s="11" t="s">
        <v>18</v>
      </c>
      <c r="C114" s="13">
        <v>0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37">
        <v>0</v>
      </c>
      <c r="K114" s="37">
        <v>0</v>
      </c>
      <c r="L114" s="17">
        <v>0</v>
      </c>
      <c r="M114" s="17">
        <v>0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  <c r="T114" s="9"/>
    </row>
    <row r="115" spans="1:20" s="6" customFormat="1">
      <c r="A115" s="2">
        <v>106</v>
      </c>
      <c r="B115" s="1" t="s">
        <v>16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8">
        <v>0</v>
      </c>
      <c r="K115" s="38">
        <v>0</v>
      </c>
      <c r="L115" s="7">
        <v>0</v>
      </c>
      <c r="M115" s="7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2"/>
    </row>
    <row r="116" spans="1:20">
      <c r="A116" s="9">
        <v>107</v>
      </c>
      <c r="B116" s="59" t="s">
        <v>23</v>
      </c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</row>
    <row r="117" spans="1:20" ht="22.5">
      <c r="A117" s="9">
        <v>108</v>
      </c>
      <c r="B117" s="11" t="s">
        <v>49</v>
      </c>
      <c r="C117" s="13">
        <v>438869.8</v>
      </c>
      <c r="D117" s="13">
        <v>16445.2</v>
      </c>
      <c r="E117" s="13">
        <v>25742.5</v>
      </c>
      <c r="F117" s="13">
        <v>35484.400000000001</v>
      </c>
      <c r="G117" s="13">
        <v>35484.400000000001</v>
      </c>
      <c r="H117" s="13">
        <v>46971.3</v>
      </c>
      <c r="I117" s="13">
        <v>46457</v>
      </c>
      <c r="J117" s="37">
        <f>J118+J119</f>
        <v>46457</v>
      </c>
      <c r="K117" s="37">
        <f>K118+K119</f>
        <v>54296.1</v>
      </c>
      <c r="L117" s="16">
        <f t="shared" ref="L117:S117" si="132">L118+L119</f>
        <v>46457</v>
      </c>
      <c r="M117" s="16">
        <f t="shared" si="132"/>
        <v>55039.6</v>
      </c>
      <c r="N117" s="16">
        <f t="shared" si="132"/>
        <v>46457</v>
      </c>
      <c r="O117" s="16">
        <f t="shared" si="132"/>
        <v>53232.2</v>
      </c>
      <c r="P117" s="16">
        <f t="shared" si="132"/>
        <v>46457</v>
      </c>
      <c r="Q117" s="16">
        <f t="shared" si="132"/>
        <v>53232.2</v>
      </c>
      <c r="R117" s="16">
        <f t="shared" si="132"/>
        <v>46457</v>
      </c>
      <c r="S117" s="16">
        <f t="shared" si="132"/>
        <v>53232.2</v>
      </c>
      <c r="T117" s="19"/>
    </row>
    <row r="118" spans="1:20">
      <c r="A118" s="9">
        <v>109</v>
      </c>
      <c r="B118" s="11" t="s">
        <v>3</v>
      </c>
      <c r="C118" s="13">
        <v>433982.7</v>
      </c>
      <c r="D118" s="13">
        <v>16445.2</v>
      </c>
      <c r="E118" s="13">
        <v>25742.5</v>
      </c>
      <c r="F118" s="13">
        <v>35484.400000000001</v>
      </c>
      <c r="G118" s="13">
        <v>35484.400000000001</v>
      </c>
      <c r="H118" s="13">
        <v>42084.2</v>
      </c>
      <c r="I118" s="13">
        <v>46457</v>
      </c>
      <c r="J118" s="37">
        <f>J122</f>
        <v>46457</v>
      </c>
      <c r="K118" s="37">
        <f>K122</f>
        <v>54296.1</v>
      </c>
      <c r="L118" s="16">
        <f t="shared" ref="L118:S118" si="133">L122</f>
        <v>46457</v>
      </c>
      <c r="M118" s="16">
        <f t="shared" si="133"/>
        <v>55039.6</v>
      </c>
      <c r="N118" s="16">
        <f t="shared" si="133"/>
        <v>46457</v>
      </c>
      <c r="O118" s="16">
        <f t="shared" si="133"/>
        <v>53232.2</v>
      </c>
      <c r="P118" s="16">
        <f t="shared" si="133"/>
        <v>46457</v>
      </c>
      <c r="Q118" s="16">
        <f t="shared" si="133"/>
        <v>53232.2</v>
      </c>
      <c r="R118" s="16">
        <f t="shared" si="133"/>
        <v>46457</v>
      </c>
      <c r="S118" s="16">
        <f t="shared" si="133"/>
        <v>53232.2</v>
      </c>
      <c r="T118" s="19"/>
    </row>
    <row r="119" spans="1:20" s="6" customFormat="1" ht="22.5">
      <c r="A119" s="2" t="s">
        <v>24</v>
      </c>
      <c r="B119" s="1" t="s">
        <v>4</v>
      </c>
      <c r="C119" s="3">
        <v>4887.1000000000004</v>
      </c>
      <c r="D119" s="3">
        <v>0</v>
      </c>
      <c r="E119" s="3">
        <v>0</v>
      </c>
      <c r="F119" s="3">
        <v>0</v>
      </c>
      <c r="G119" s="3">
        <v>0</v>
      </c>
      <c r="H119" s="3">
        <v>4887.1000000000004</v>
      </c>
      <c r="I119" s="3">
        <v>0</v>
      </c>
      <c r="J119" s="38">
        <f>J123</f>
        <v>0</v>
      </c>
      <c r="K119" s="38">
        <f>K123</f>
        <v>0</v>
      </c>
      <c r="L119" s="4">
        <f t="shared" ref="L119:S119" si="134">L123</f>
        <v>0</v>
      </c>
      <c r="M119" s="4">
        <f t="shared" si="134"/>
        <v>0</v>
      </c>
      <c r="N119" s="4">
        <f t="shared" si="134"/>
        <v>0</v>
      </c>
      <c r="O119" s="4">
        <f t="shared" si="134"/>
        <v>0</v>
      </c>
      <c r="P119" s="4">
        <f t="shared" si="134"/>
        <v>0</v>
      </c>
      <c r="Q119" s="4">
        <f t="shared" si="134"/>
        <v>0</v>
      </c>
      <c r="R119" s="4">
        <f t="shared" si="134"/>
        <v>0</v>
      </c>
      <c r="S119" s="4">
        <f t="shared" si="134"/>
        <v>0</v>
      </c>
      <c r="T119" s="26"/>
    </row>
    <row r="120" spans="1:20">
      <c r="A120" s="9">
        <v>110</v>
      </c>
      <c r="B120" s="56" t="s">
        <v>9</v>
      </c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8"/>
    </row>
    <row r="121" spans="1:20" ht="22.5">
      <c r="A121" s="9">
        <v>111</v>
      </c>
      <c r="B121" s="11" t="s">
        <v>31</v>
      </c>
      <c r="C121" s="13">
        <v>438869.8</v>
      </c>
      <c r="D121" s="13">
        <v>16445.2</v>
      </c>
      <c r="E121" s="13">
        <v>25742.5</v>
      </c>
      <c r="F121" s="13">
        <v>35484.400000000001</v>
      </c>
      <c r="G121" s="13">
        <v>35484.400000000001</v>
      </c>
      <c r="H121" s="13">
        <v>46971.3</v>
      </c>
      <c r="I121" s="13">
        <v>46457</v>
      </c>
      <c r="J121" s="37">
        <f>J122+J123</f>
        <v>46457</v>
      </c>
      <c r="K121" s="37">
        <f t="shared" ref="K121:L121" si="135">K122+K123</f>
        <v>54296.1</v>
      </c>
      <c r="L121" s="16">
        <f t="shared" si="135"/>
        <v>46457</v>
      </c>
      <c r="M121" s="16">
        <f t="shared" ref="M121" si="136">M122+M123</f>
        <v>55039.6</v>
      </c>
      <c r="N121" s="16">
        <f t="shared" ref="N121" si="137">N122+N123</f>
        <v>46457</v>
      </c>
      <c r="O121" s="16">
        <f t="shared" ref="O121" si="138">O122+O123</f>
        <v>53232.2</v>
      </c>
      <c r="P121" s="16">
        <f t="shared" ref="P121" si="139">P122+P123</f>
        <v>46457</v>
      </c>
      <c r="Q121" s="16">
        <f t="shared" ref="Q121" si="140">Q122+Q123</f>
        <v>53232.2</v>
      </c>
      <c r="R121" s="16">
        <f t="shared" ref="R121" si="141">R122+R123</f>
        <v>46457</v>
      </c>
      <c r="S121" s="16">
        <f t="shared" ref="S121" si="142">S122+S123</f>
        <v>53232.2</v>
      </c>
      <c r="T121" s="19"/>
    </row>
    <row r="122" spans="1:20">
      <c r="A122" s="9">
        <v>112</v>
      </c>
      <c r="B122" s="11" t="s">
        <v>3</v>
      </c>
      <c r="C122" s="13">
        <v>433982.7</v>
      </c>
      <c r="D122" s="13">
        <v>16445.2</v>
      </c>
      <c r="E122" s="13">
        <v>25742.5</v>
      </c>
      <c r="F122" s="13">
        <v>35484.400000000001</v>
      </c>
      <c r="G122" s="13">
        <v>35484.400000000001</v>
      </c>
      <c r="H122" s="13">
        <v>42084.2</v>
      </c>
      <c r="I122" s="13">
        <v>46457</v>
      </c>
      <c r="J122" s="37">
        <f>J125</f>
        <v>46457</v>
      </c>
      <c r="K122" s="37">
        <f t="shared" ref="K122:L122" si="143">K125</f>
        <v>54296.1</v>
      </c>
      <c r="L122" s="16">
        <f t="shared" si="143"/>
        <v>46457</v>
      </c>
      <c r="M122" s="16">
        <f t="shared" ref="M122:S122" si="144">M125</f>
        <v>55039.6</v>
      </c>
      <c r="N122" s="16">
        <f t="shared" si="144"/>
        <v>46457</v>
      </c>
      <c r="O122" s="16">
        <f t="shared" si="144"/>
        <v>53232.2</v>
      </c>
      <c r="P122" s="16">
        <f t="shared" si="144"/>
        <v>46457</v>
      </c>
      <c r="Q122" s="16">
        <f t="shared" si="144"/>
        <v>53232.2</v>
      </c>
      <c r="R122" s="16">
        <f t="shared" si="144"/>
        <v>46457</v>
      </c>
      <c r="S122" s="16">
        <f t="shared" si="144"/>
        <v>53232.2</v>
      </c>
      <c r="T122" s="19"/>
    </row>
    <row r="123" spans="1:20" s="6" customFormat="1" ht="22.5">
      <c r="A123" s="2" t="s">
        <v>25</v>
      </c>
      <c r="B123" s="1" t="s">
        <v>8</v>
      </c>
      <c r="C123" s="3">
        <v>4887.1000000000004</v>
      </c>
      <c r="D123" s="3">
        <v>0</v>
      </c>
      <c r="E123" s="3">
        <v>0</v>
      </c>
      <c r="F123" s="3">
        <v>0</v>
      </c>
      <c r="G123" s="3">
        <v>0</v>
      </c>
      <c r="H123" s="3">
        <v>4887.1000000000004</v>
      </c>
      <c r="I123" s="3">
        <v>0</v>
      </c>
      <c r="J123" s="38">
        <f>J126</f>
        <v>0</v>
      </c>
      <c r="K123" s="38">
        <f t="shared" ref="K123:S123" si="145">K126</f>
        <v>0</v>
      </c>
      <c r="L123" s="4">
        <f t="shared" si="145"/>
        <v>0</v>
      </c>
      <c r="M123" s="4">
        <f t="shared" si="145"/>
        <v>0</v>
      </c>
      <c r="N123" s="4">
        <f t="shared" si="145"/>
        <v>0</v>
      </c>
      <c r="O123" s="4">
        <f t="shared" si="145"/>
        <v>0</v>
      </c>
      <c r="P123" s="4">
        <f t="shared" si="145"/>
        <v>0</v>
      </c>
      <c r="Q123" s="4">
        <f t="shared" si="145"/>
        <v>0</v>
      </c>
      <c r="R123" s="4">
        <f t="shared" si="145"/>
        <v>0</v>
      </c>
      <c r="S123" s="4">
        <f t="shared" si="145"/>
        <v>0</v>
      </c>
      <c r="T123" s="26"/>
    </row>
    <row r="124" spans="1:20" ht="33.75">
      <c r="A124" s="9">
        <v>113</v>
      </c>
      <c r="B124" s="18" t="s">
        <v>78</v>
      </c>
      <c r="C124" s="13">
        <v>438869.8</v>
      </c>
      <c r="D124" s="13">
        <v>16445.2</v>
      </c>
      <c r="E124" s="13">
        <v>25742.5</v>
      </c>
      <c r="F124" s="13">
        <v>35484.400000000001</v>
      </c>
      <c r="G124" s="13">
        <v>35484.400000000001</v>
      </c>
      <c r="H124" s="13">
        <v>46971.3</v>
      </c>
      <c r="I124" s="13">
        <v>46457</v>
      </c>
      <c r="J124" s="37">
        <f>J125+J126</f>
        <v>46457</v>
      </c>
      <c r="K124" s="37">
        <f t="shared" ref="K124:L124" si="146">K125+K126</f>
        <v>54296.1</v>
      </c>
      <c r="L124" s="16">
        <f t="shared" si="146"/>
        <v>46457</v>
      </c>
      <c r="M124" s="16">
        <f t="shared" ref="M124" si="147">M125+M126</f>
        <v>55039.6</v>
      </c>
      <c r="N124" s="16">
        <f t="shared" ref="N124" si="148">N125+N126</f>
        <v>46457</v>
      </c>
      <c r="O124" s="16">
        <f t="shared" ref="O124" si="149">O125+O126</f>
        <v>53232.2</v>
      </c>
      <c r="P124" s="16">
        <f t="shared" ref="P124" si="150">P125+P126</f>
        <v>46457</v>
      </c>
      <c r="Q124" s="16">
        <f t="shared" ref="Q124" si="151">Q125+Q126</f>
        <v>53232.2</v>
      </c>
      <c r="R124" s="16">
        <f t="shared" ref="R124" si="152">R125+R126</f>
        <v>46457</v>
      </c>
      <c r="S124" s="16">
        <f t="shared" ref="S124" si="153">S125+S126</f>
        <v>53232.2</v>
      </c>
      <c r="T124" s="25" t="s">
        <v>50</v>
      </c>
    </row>
    <row r="125" spans="1:20">
      <c r="A125" s="9">
        <v>114</v>
      </c>
      <c r="B125" s="11" t="s">
        <v>18</v>
      </c>
      <c r="C125" s="13">
        <v>433982.7</v>
      </c>
      <c r="D125" s="13">
        <v>16445.2</v>
      </c>
      <c r="E125" s="13">
        <v>25742.5</v>
      </c>
      <c r="F125" s="13">
        <v>35484.400000000001</v>
      </c>
      <c r="G125" s="13">
        <v>35484.400000000001</v>
      </c>
      <c r="H125" s="13">
        <v>42084.2</v>
      </c>
      <c r="I125" s="13">
        <v>46457</v>
      </c>
      <c r="J125" s="37">
        <v>46457</v>
      </c>
      <c r="K125" s="37">
        <v>54296.1</v>
      </c>
      <c r="L125" s="17">
        <v>46457</v>
      </c>
      <c r="M125" s="17">
        <v>55039.6</v>
      </c>
      <c r="N125" s="13">
        <v>46457</v>
      </c>
      <c r="O125" s="13">
        <v>53232.2</v>
      </c>
      <c r="P125" s="13">
        <v>46457</v>
      </c>
      <c r="Q125" s="13">
        <v>53232.2</v>
      </c>
      <c r="R125" s="13">
        <v>46457</v>
      </c>
      <c r="S125" s="13">
        <v>53232.2</v>
      </c>
      <c r="T125" s="19"/>
    </row>
    <row r="126" spans="1:20" s="6" customFormat="1" ht="22.5">
      <c r="A126" s="2" t="s">
        <v>26</v>
      </c>
      <c r="B126" s="1" t="s">
        <v>4</v>
      </c>
      <c r="C126" s="3">
        <v>4887.1000000000004</v>
      </c>
      <c r="D126" s="3">
        <v>0</v>
      </c>
      <c r="E126" s="3">
        <v>0</v>
      </c>
      <c r="F126" s="3">
        <v>0</v>
      </c>
      <c r="G126" s="3">
        <v>0</v>
      </c>
      <c r="H126" s="3">
        <v>4887.1000000000004</v>
      </c>
      <c r="I126" s="3">
        <v>0</v>
      </c>
      <c r="J126" s="38">
        <v>0</v>
      </c>
      <c r="K126" s="38">
        <v>0</v>
      </c>
      <c r="L126" s="7">
        <v>0</v>
      </c>
      <c r="M126" s="7">
        <v>0</v>
      </c>
      <c r="N126" s="3">
        <v>0</v>
      </c>
      <c r="O126" s="3"/>
      <c r="P126" s="3">
        <v>0</v>
      </c>
      <c r="Q126" s="3"/>
      <c r="R126" s="3">
        <v>0</v>
      </c>
      <c r="S126" s="3"/>
      <c r="T126" s="26"/>
    </row>
  </sheetData>
  <mergeCells count="14">
    <mergeCell ref="B57:T57"/>
    <mergeCell ref="B74:T74"/>
    <mergeCell ref="B120:T120"/>
    <mergeCell ref="A1:T1"/>
    <mergeCell ref="B70:T70"/>
    <mergeCell ref="B116:T116"/>
    <mergeCell ref="C2:R2"/>
    <mergeCell ref="B9:T9"/>
    <mergeCell ref="B13:T13"/>
    <mergeCell ref="B25:T25"/>
    <mergeCell ref="B46:T46"/>
    <mergeCell ref="B54:T54"/>
    <mergeCell ref="B30:T30"/>
    <mergeCell ref="B49:T49"/>
  </mergeCells>
  <pageMargins left="0.19685039370078741" right="0.15748031496062992" top="0.31496062992125984" bottom="0.15748031496062992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9"/>
  <sheetViews>
    <sheetView tabSelected="1" workbookViewId="0">
      <selection activeCell="C3" sqref="C3:N3"/>
    </sheetView>
  </sheetViews>
  <sheetFormatPr defaultColWidth="10.85546875" defaultRowHeight="12"/>
  <cols>
    <col min="1" max="1" width="4.140625" style="43" customWidth="1"/>
    <col min="2" max="2" width="33" style="52" customWidth="1"/>
    <col min="3" max="3" width="7.7109375" style="43" customWidth="1"/>
    <col min="4" max="11" width="7.140625" style="43" customWidth="1"/>
    <col min="12" max="14" width="7.85546875" style="43" bestFit="1" customWidth="1"/>
    <col min="15" max="15" width="15.28515625" style="43" customWidth="1"/>
    <col min="16" max="16384" width="10.85546875" style="52"/>
  </cols>
  <sheetData>
    <row r="1" spans="1:15" ht="32.25" customHeight="1">
      <c r="K1" s="68" t="s">
        <v>118</v>
      </c>
      <c r="L1" s="68"/>
      <c r="M1" s="68"/>
      <c r="N1" s="68"/>
      <c r="O1" s="68"/>
    </row>
    <row r="2" spans="1:15" ht="51" customHeight="1">
      <c r="A2" s="69" t="s">
        <v>30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</row>
    <row r="3" spans="1:15" s="45" customFormat="1" ht="59.25" customHeight="1">
      <c r="A3" s="44" t="s">
        <v>29</v>
      </c>
      <c r="B3" s="44" t="s">
        <v>27</v>
      </c>
      <c r="C3" s="65" t="s">
        <v>28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44" t="s">
        <v>0</v>
      </c>
    </row>
    <row r="4" spans="1:15" s="45" customFormat="1" ht="10.5">
      <c r="A4" s="44"/>
      <c r="B4" s="44"/>
      <c r="C4" s="44" t="s">
        <v>1</v>
      </c>
      <c r="D4" s="44">
        <v>2014</v>
      </c>
      <c r="E4" s="44">
        <v>2015</v>
      </c>
      <c r="F4" s="44">
        <v>2016</v>
      </c>
      <c r="G4" s="44">
        <v>2017</v>
      </c>
      <c r="H4" s="44">
        <v>2018</v>
      </c>
      <c r="I4" s="44">
        <v>2019</v>
      </c>
      <c r="J4" s="44">
        <v>2020</v>
      </c>
      <c r="K4" s="44">
        <v>2021</v>
      </c>
      <c r="L4" s="44">
        <v>2022</v>
      </c>
      <c r="M4" s="44">
        <v>2023</v>
      </c>
      <c r="N4" s="44">
        <v>2024</v>
      </c>
      <c r="O4" s="44"/>
    </row>
    <row r="5" spans="1:15" s="45" customFormat="1" ht="10.5">
      <c r="A5" s="44">
        <v>1</v>
      </c>
      <c r="B5" s="44">
        <v>2</v>
      </c>
      <c r="C5" s="44">
        <v>3</v>
      </c>
      <c r="D5" s="44">
        <v>4</v>
      </c>
      <c r="E5" s="44">
        <v>5</v>
      </c>
      <c r="F5" s="44">
        <v>6</v>
      </c>
      <c r="G5" s="44">
        <v>7</v>
      </c>
      <c r="H5" s="44">
        <v>8</v>
      </c>
      <c r="I5" s="44">
        <v>9</v>
      </c>
      <c r="J5" s="44">
        <v>10</v>
      </c>
      <c r="K5" s="44">
        <v>11</v>
      </c>
      <c r="L5" s="44">
        <v>12</v>
      </c>
      <c r="M5" s="44">
        <v>13</v>
      </c>
      <c r="N5" s="44">
        <v>14</v>
      </c>
      <c r="O5" s="44">
        <v>15</v>
      </c>
    </row>
    <row r="6" spans="1:15" s="48" customFormat="1" ht="24" customHeight="1">
      <c r="A6" s="44">
        <v>1</v>
      </c>
      <c r="B6" s="53" t="s">
        <v>51</v>
      </c>
      <c r="C6" s="46">
        <f t="shared" ref="C6:C9" si="0">SUM(D6:N6)</f>
        <v>892927.57889999996</v>
      </c>
      <c r="D6" s="46">
        <f t="shared" ref="D6:E6" si="1">D7+D8+D9</f>
        <v>49485.2</v>
      </c>
      <c r="E6" s="46">
        <f t="shared" si="1"/>
        <v>53949.7</v>
      </c>
      <c r="F6" s="46">
        <f t="shared" ref="F6" si="2">F7+F8+F9</f>
        <v>63632.700000000012</v>
      </c>
      <c r="G6" s="46">
        <f t="shared" ref="G6" si="3">G7+G8+G9</f>
        <v>66068.799999999988</v>
      </c>
      <c r="H6" s="46">
        <f t="shared" ref="H6" si="4">H7+H8+H9</f>
        <v>78276.7</v>
      </c>
      <c r="I6" s="46">
        <f t="shared" ref="I6" si="5">I7+I8+I9</f>
        <v>83544.900000000009</v>
      </c>
      <c r="J6" s="46">
        <f t="shared" ref="J6" si="6">J7+J8+J9</f>
        <v>95023</v>
      </c>
      <c r="K6" s="46">
        <f t="shared" ref="K6" si="7">K7+K8+K9</f>
        <v>95766.736899999989</v>
      </c>
      <c r="L6" s="46">
        <f t="shared" ref="L6" si="8">L7+L8+L9</f>
        <v>105886.114</v>
      </c>
      <c r="M6" s="46">
        <f t="shared" ref="M6" si="9">M7+M8+M9</f>
        <v>100640.01400000001</v>
      </c>
      <c r="N6" s="46">
        <f t="shared" ref="N6" si="10">N7+N8+N9</f>
        <v>100653.71400000001</v>
      </c>
      <c r="O6" s="47" t="s">
        <v>2</v>
      </c>
    </row>
    <row r="7" spans="1:15" s="48" customFormat="1" ht="12.75" customHeight="1">
      <c r="A7" s="44">
        <v>2</v>
      </c>
      <c r="B7" s="53" t="s">
        <v>3</v>
      </c>
      <c r="C7" s="46">
        <f t="shared" si="0"/>
        <v>883103.27890000003</v>
      </c>
      <c r="D7" s="46">
        <v>48895.5</v>
      </c>
      <c r="E7" s="46">
        <f t="shared" ref="E7:N7" si="11">E12+E34+E68+E82+E112+E174</f>
        <v>53638.7</v>
      </c>
      <c r="F7" s="46">
        <f t="shared" si="11"/>
        <v>63281.900000000009</v>
      </c>
      <c r="G7" s="46">
        <f t="shared" si="11"/>
        <v>65722.399999999994</v>
      </c>
      <c r="H7" s="46">
        <f t="shared" si="11"/>
        <v>72796.899999999994</v>
      </c>
      <c r="I7" s="46">
        <f t="shared" si="11"/>
        <v>83140.600000000006</v>
      </c>
      <c r="J7" s="46">
        <f t="shared" si="11"/>
        <v>94601.600000000006</v>
      </c>
      <c r="K7" s="46">
        <f t="shared" si="11"/>
        <v>95324.136899999998</v>
      </c>
      <c r="L7" s="46">
        <f t="shared" si="11"/>
        <v>105356.71400000001</v>
      </c>
      <c r="M7" s="46">
        <f t="shared" si="11"/>
        <v>100172.41400000002</v>
      </c>
      <c r="N7" s="46">
        <f t="shared" si="11"/>
        <v>100172.41400000002</v>
      </c>
      <c r="O7" s="47" t="s">
        <v>2</v>
      </c>
    </row>
    <row r="8" spans="1:15" s="48" customFormat="1" ht="12.75" customHeight="1">
      <c r="A8" s="44">
        <v>3</v>
      </c>
      <c r="B8" s="53" t="s">
        <v>4</v>
      </c>
      <c r="C8" s="46">
        <f t="shared" si="0"/>
        <v>9705.9999999999982</v>
      </c>
      <c r="D8" s="46">
        <f t="shared" ref="D8:N8" si="12">D13+D35+D69+D83+D113+D175</f>
        <v>589.70000000000005</v>
      </c>
      <c r="E8" s="46">
        <f t="shared" si="12"/>
        <v>311</v>
      </c>
      <c r="F8" s="46">
        <f t="shared" si="12"/>
        <v>333.4</v>
      </c>
      <c r="G8" s="46">
        <f t="shared" si="12"/>
        <v>346.4</v>
      </c>
      <c r="H8" s="46">
        <f t="shared" si="12"/>
        <v>5467</v>
      </c>
      <c r="I8" s="46">
        <f t="shared" si="12"/>
        <v>403.5</v>
      </c>
      <c r="J8" s="46">
        <f t="shared" si="12"/>
        <v>421.4</v>
      </c>
      <c r="K8" s="46">
        <f t="shared" si="12"/>
        <v>436.4</v>
      </c>
      <c r="L8" s="46">
        <f t="shared" si="12"/>
        <v>452.4</v>
      </c>
      <c r="M8" s="46">
        <f t="shared" si="12"/>
        <v>465.4</v>
      </c>
      <c r="N8" s="46">
        <f t="shared" si="12"/>
        <v>479.4</v>
      </c>
      <c r="O8" s="47" t="s">
        <v>2</v>
      </c>
    </row>
    <row r="9" spans="1:15" s="48" customFormat="1" ht="12.75" customHeight="1">
      <c r="A9" s="44">
        <v>4</v>
      </c>
      <c r="B9" s="53" t="s">
        <v>5</v>
      </c>
      <c r="C9" s="46">
        <f t="shared" si="0"/>
        <v>118.30000000000001</v>
      </c>
      <c r="D9" s="46">
        <f t="shared" ref="D9:N9" si="13">D14+D36+D70+D84+D114+D176</f>
        <v>0</v>
      </c>
      <c r="E9" s="46">
        <f t="shared" si="13"/>
        <v>0</v>
      </c>
      <c r="F9" s="46">
        <f t="shared" si="13"/>
        <v>17.399999999999999</v>
      </c>
      <c r="G9" s="46">
        <f t="shared" si="13"/>
        <v>0</v>
      </c>
      <c r="H9" s="46">
        <f t="shared" si="13"/>
        <v>12.8</v>
      </c>
      <c r="I9" s="46">
        <f t="shared" si="13"/>
        <v>0.8</v>
      </c>
      <c r="J9" s="46">
        <f t="shared" si="13"/>
        <v>0</v>
      </c>
      <c r="K9" s="46">
        <f t="shared" si="13"/>
        <v>6.2</v>
      </c>
      <c r="L9" s="46">
        <f t="shared" si="13"/>
        <v>77</v>
      </c>
      <c r="M9" s="46">
        <f t="shared" si="13"/>
        <v>2.2000000000000002</v>
      </c>
      <c r="N9" s="46">
        <f t="shared" si="13"/>
        <v>1.9</v>
      </c>
      <c r="O9" s="47" t="s">
        <v>2</v>
      </c>
    </row>
    <row r="10" spans="1:15" s="48" customFormat="1" ht="17.25" customHeight="1">
      <c r="A10" s="44">
        <v>5</v>
      </c>
      <c r="B10" s="62" t="s">
        <v>82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4"/>
    </row>
    <row r="11" spans="1:15" s="48" customFormat="1" ht="21">
      <c r="A11" s="44">
        <v>6</v>
      </c>
      <c r="B11" s="53" t="s">
        <v>79</v>
      </c>
      <c r="C11" s="46">
        <f t="shared" ref="C11:C14" si="14">SUM(D11:N11)</f>
        <v>386886.68000000005</v>
      </c>
      <c r="D11" s="46">
        <f>D12+D13+D14</f>
        <v>31020.5</v>
      </c>
      <c r="E11" s="46">
        <f t="shared" ref="E11" si="15">E12+E13+E14</f>
        <v>26464.2</v>
      </c>
      <c r="F11" s="46">
        <f t="shared" ref="F11" si="16">F12+F13+F14</f>
        <v>27251.800000000003</v>
      </c>
      <c r="G11" s="46">
        <f t="shared" ref="G11" si="17">G12+G13+G14</f>
        <v>27882.400000000001</v>
      </c>
      <c r="H11" s="46">
        <f t="shared" ref="H11" si="18">H12+H13+H14</f>
        <v>30420.2</v>
      </c>
      <c r="I11" s="46">
        <f t="shared" ref="I11" si="19">I12+I13+I14</f>
        <v>35889.100000000006</v>
      </c>
      <c r="J11" s="46">
        <f t="shared" ref="J11" si="20">J12+J13+J14</f>
        <v>38896.9</v>
      </c>
      <c r="K11" s="46">
        <f t="shared" ref="K11" si="21">K12+K13+K14</f>
        <v>38550.542999999998</v>
      </c>
      <c r="L11" s="46">
        <f t="shared" ref="L11" si="22">L12+L13+L14</f>
        <v>43503.679000000004</v>
      </c>
      <c r="M11" s="46">
        <f t="shared" ref="M11" si="23">M12+M13+M14</f>
        <v>43503.679000000004</v>
      </c>
      <c r="N11" s="46">
        <f t="shared" ref="N11" si="24">N12+N13+N14</f>
        <v>43503.679000000004</v>
      </c>
      <c r="O11" s="44" t="s">
        <v>2</v>
      </c>
    </row>
    <row r="12" spans="1:15" s="48" customFormat="1" ht="12.75" customHeight="1">
      <c r="A12" s="44">
        <v>7</v>
      </c>
      <c r="B12" s="53" t="s">
        <v>3</v>
      </c>
      <c r="C12" s="46">
        <f t="shared" si="14"/>
        <v>386847.68000000005</v>
      </c>
      <c r="D12" s="46">
        <f>D17</f>
        <v>31020.5</v>
      </c>
      <c r="E12" s="46">
        <f t="shared" ref="E12:N12" si="25">E17</f>
        <v>26464.2</v>
      </c>
      <c r="F12" s="46">
        <f t="shared" si="25"/>
        <v>27251.800000000003</v>
      </c>
      <c r="G12" s="46">
        <f t="shared" si="25"/>
        <v>27882.400000000001</v>
      </c>
      <c r="H12" s="46">
        <f t="shared" si="25"/>
        <v>30381.200000000001</v>
      </c>
      <c r="I12" s="46">
        <f t="shared" si="25"/>
        <v>35889.100000000006</v>
      </c>
      <c r="J12" s="46">
        <f t="shared" si="25"/>
        <v>38896.9</v>
      </c>
      <c r="K12" s="46">
        <f t="shared" si="25"/>
        <v>38550.542999999998</v>
      </c>
      <c r="L12" s="46">
        <f t="shared" si="25"/>
        <v>43503.679000000004</v>
      </c>
      <c r="M12" s="46">
        <f t="shared" si="25"/>
        <v>43503.679000000004</v>
      </c>
      <c r="N12" s="46">
        <f t="shared" si="25"/>
        <v>43503.679000000004</v>
      </c>
      <c r="O12" s="44" t="s">
        <v>2</v>
      </c>
    </row>
    <row r="13" spans="1:15" s="48" customFormat="1" ht="12.75" customHeight="1">
      <c r="A13" s="44">
        <v>8</v>
      </c>
      <c r="B13" s="53" t="s">
        <v>4</v>
      </c>
      <c r="C13" s="46">
        <f t="shared" si="14"/>
        <v>39</v>
      </c>
      <c r="D13" s="46">
        <f>D18</f>
        <v>0</v>
      </c>
      <c r="E13" s="46">
        <f t="shared" ref="E13:N13" si="26">E18</f>
        <v>0</v>
      </c>
      <c r="F13" s="46">
        <f t="shared" si="26"/>
        <v>0</v>
      </c>
      <c r="G13" s="46">
        <f t="shared" si="26"/>
        <v>0</v>
      </c>
      <c r="H13" s="46">
        <f t="shared" si="26"/>
        <v>39</v>
      </c>
      <c r="I13" s="46">
        <f t="shared" si="26"/>
        <v>0</v>
      </c>
      <c r="J13" s="46">
        <f t="shared" si="26"/>
        <v>0</v>
      </c>
      <c r="K13" s="46">
        <f t="shared" si="26"/>
        <v>0</v>
      </c>
      <c r="L13" s="46">
        <f t="shared" si="26"/>
        <v>0</v>
      </c>
      <c r="M13" s="46">
        <f t="shared" si="26"/>
        <v>0</v>
      </c>
      <c r="N13" s="46">
        <f t="shared" si="26"/>
        <v>0</v>
      </c>
      <c r="O13" s="44" t="s">
        <v>2</v>
      </c>
    </row>
    <row r="14" spans="1:15" s="48" customFormat="1" ht="12.75" customHeight="1">
      <c r="A14" s="44">
        <v>9</v>
      </c>
      <c r="B14" s="53" t="s">
        <v>5</v>
      </c>
      <c r="C14" s="46">
        <f t="shared" si="14"/>
        <v>0</v>
      </c>
      <c r="D14" s="46">
        <f>D19</f>
        <v>0</v>
      </c>
      <c r="E14" s="46">
        <f t="shared" ref="E14:N14" si="27">E19</f>
        <v>0</v>
      </c>
      <c r="F14" s="46">
        <f t="shared" si="27"/>
        <v>0</v>
      </c>
      <c r="G14" s="46">
        <f t="shared" si="27"/>
        <v>0</v>
      </c>
      <c r="H14" s="46">
        <f t="shared" si="27"/>
        <v>0</v>
      </c>
      <c r="I14" s="46">
        <f t="shared" si="27"/>
        <v>0</v>
      </c>
      <c r="J14" s="46">
        <f t="shared" si="27"/>
        <v>0</v>
      </c>
      <c r="K14" s="46">
        <f t="shared" si="27"/>
        <v>0</v>
      </c>
      <c r="L14" s="46">
        <f t="shared" si="27"/>
        <v>0</v>
      </c>
      <c r="M14" s="46">
        <f t="shared" si="27"/>
        <v>0</v>
      </c>
      <c r="N14" s="46">
        <f t="shared" si="27"/>
        <v>0</v>
      </c>
      <c r="O14" s="44"/>
    </row>
    <row r="15" spans="1:15" s="48" customFormat="1" ht="10.5">
      <c r="A15" s="44">
        <v>10</v>
      </c>
      <c r="B15" s="62" t="s">
        <v>9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4"/>
    </row>
    <row r="16" spans="1:15" s="48" customFormat="1" ht="21">
      <c r="A16" s="44">
        <v>11</v>
      </c>
      <c r="B16" s="53" t="s">
        <v>31</v>
      </c>
      <c r="C16" s="46">
        <f t="shared" ref="C16:C31" si="28">SUM(D16:N16)</f>
        <v>386886.68000000005</v>
      </c>
      <c r="D16" s="46">
        <f>D17+D18+D19</f>
        <v>31020.5</v>
      </c>
      <c r="E16" s="46">
        <f t="shared" ref="E16" si="29">E17+E18+E19</f>
        <v>26464.2</v>
      </c>
      <c r="F16" s="46">
        <f t="shared" ref="F16" si="30">F17+F18+F19</f>
        <v>27251.800000000003</v>
      </c>
      <c r="G16" s="46">
        <f t="shared" ref="G16" si="31">G17+G18+G19</f>
        <v>27882.400000000001</v>
      </c>
      <c r="H16" s="46">
        <f t="shared" ref="H16" si="32">H17+H18+H19</f>
        <v>30420.2</v>
      </c>
      <c r="I16" s="46">
        <f t="shared" ref="I16" si="33">I17+I18+I19</f>
        <v>35889.100000000006</v>
      </c>
      <c r="J16" s="46">
        <f t="shared" ref="J16" si="34">J17+J18+J19</f>
        <v>38896.9</v>
      </c>
      <c r="K16" s="46">
        <f t="shared" ref="K16" si="35">K17+K18+K19</f>
        <v>38550.542999999998</v>
      </c>
      <c r="L16" s="46">
        <f t="shared" ref="L16" si="36">L17+L18+L19</f>
        <v>43503.679000000004</v>
      </c>
      <c r="M16" s="46">
        <f t="shared" ref="M16" si="37">M17+M18+M19</f>
        <v>43503.679000000004</v>
      </c>
      <c r="N16" s="46">
        <f t="shared" ref="N16" si="38">N17+N18+N19</f>
        <v>43503.679000000004</v>
      </c>
      <c r="O16" s="44" t="s">
        <v>2</v>
      </c>
    </row>
    <row r="17" spans="1:15" s="48" customFormat="1" ht="12.75" customHeight="1">
      <c r="A17" s="44">
        <v>12</v>
      </c>
      <c r="B17" s="53" t="s">
        <v>3</v>
      </c>
      <c r="C17" s="46">
        <f t="shared" si="28"/>
        <v>386847.68000000005</v>
      </c>
      <c r="D17" s="46">
        <f>D21+D25+D29</f>
        <v>31020.5</v>
      </c>
      <c r="E17" s="46">
        <f t="shared" ref="E17:N17" si="39">E21+E25+E29</f>
        <v>26464.2</v>
      </c>
      <c r="F17" s="46">
        <f t="shared" si="39"/>
        <v>27251.800000000003</v>
      </c>
      <c r="G17" s="46">
        <f t="shared" si="39"/>
        <v>27882.400000000001</v>
      </c>
      <c r="H17" s="46">
        <f t="shared" si="39"/>
        <v>30381.200000000001</v>
      </c>
      <c r="I17" s="46">
        <f t="shared" si="39"/>
        <v>35889.100000000006</v>
      </c>
      <c r="J17" s="46">
        <f t="shared" si="39"/>
        <v>38896.9</v>
      </c>
      <c r="K17" s="46">
        <f t="shared" si="39"/>
        <v>38550.542999999998</v>
      </c>
      <c r="L17" s="46">
        <f t="shared" si="39"/>
        <v>43503.679000000004</v>
      </c>
      <c r="M17" s="46">
        <f t="shared" si="39"/>
        <v>43503.679000000004</v>
      </c>
      <c r="N17" s="46">
        <f t="shared" si="39"/>
        <v>43503.679000000004</v>
      </c>
      <c r="O17" s="44" t="s">
        <v>2</v>
      </c>
    </row>
    <row r="18" spans="1:15" s="48" customFormat="1" ht="12.75" customHeight="1">
      <c r="A18" s="44">
        <v>13</v>
      </c>
      <c r="B18" s="53" t="s">
        <v>4</v>
      </c>
      <c r="C18" s="46">
        <f t="shared" si="28"/>
        <v>39</v>
      </c>
      <c r="D18" s="46">
        <f t="shared" ref="D18:N19" si="40">D22+D26+D30</f>
        <v>0</v>
      </c>
      <c r="E18" s="46">
        <f t="shared" si="40"/>
        <v>0</v>
      </c>
      <c r="F18" s="46">
        <f t="shared" si="40"/>
        <v>0</v>
      </c>
      <c r="G18" s="46">
        <f t="shared" si="40"/>
        <v>0</v>
      </c>
      <c r="H18" s="46">
        <f t="shared" si="40"/>
        <v>39</v>
      </c>
      <c r="I18" s="46">
        <f t="shared" si="40"/>
        <v>0</v>
      </c>
      <c r="J18" s="46">
        <f t="shared" si="40"/>
        <v>0</v>
      </c>
      <c r="K18" s="46">
        <f t="shared" si="40"/>
        <v>0</v>
      </c>
      <c r="L18" s="46">
        <f t="shared" si="40"/>
        <v>0</v>
      </c>
      <c r="M18" s="46">
        <f t="shared" si="40"/>
        <v>0</v>
      </c>
      <c r="N18" s="46">
        <f t="shared" si="40"/>
        <v>0</v>
      </c>
      <c r="O18" s="44" t="s">
        <v>2</v>
      </c>
    </row>
    <row r="19" spans="1:15" s="48" customFormat="1" ht="12.75" customHeight="1">
      <c r="A19" s="44">
        <v>14</v>
      </c>
      <c r="B19" s="53" t="s">
        <v>5</v>
      </c>
      <c r="C19" s="46">
        <f t="shared" si="28"/>
        <v>0</v>
      </c>
      <c r="D19" s="46">
        <f t="shared" si="40"/>
        <v>0</v>
      </c>
      <c r="E19" s="46">
        <f t="shared" si="40"/>
        <v>0</v>
      </c>
      <c r="F19" s="46">
        <f t="shared" si="40"/>
        <v>0</v>
      </c>
      <c r="G19" s="46">
        <f t="shared" si="40"/>
        <v>0</v>
      </c>
      <c r="H19" s="46">
        <f t="shared" si="40"/>
        <v>0</v>
      </c>
      <c r="I19" s="46">
        <f t="shared" si="40"/>
        <v>0</v>
      </c>
      <c r="J19" s="46">
        <f t="shared" si="40"/>
        <v>0</v>
      </c>
      <c r="K19" s="46">
        <f t="shared" si="40"/>
        <v>0</v>
      </c>
      <c r="L19" s="46">
        <f t="shared" si="40"/>
        <v>0</v>
      </c>
      <c r="M19" s="46">
        <f t="shared" si="40"/>
        <v>0</v>
      </c>
      <c r="N19" s="46">
        <f t="shared" si="40"/>
        <v>0</v>
      </c>
      <c r="O19" s="44"/>
    </row>
    <row r="20" spans="1:15" s="48" customFormat="1" ht="31.5">
      <c r="A20" s="44">
        <v>15</v>
      </c>
      <c r="B20" s="54" t="s">
        <v>84</v>
      </c>
      <c r="C20" s="46">
        <f t="shared" si="28"/>
        <v>175341.81400000001</v>
      </c>
      <c r="D20" s="46">
        <f>D21+D22+D23</f>
        <v>13172.3</v>
      </c>
      <c r="E20" s="46">
        <f t="shared" ref="E20" si="41">E21+E22+E23</f>
        <v>10924.4</v>
      </c>
      <c r="F20" s="46">
        <f t="shared" ref="F20" si="42">F21+F22+F23</f>
        <v>11451.2</v>
      </c>
      <c r="G20" s="46">
        <f t="shared" ref="G20" si="43">G21+G22+G23</f>
        <v>12760.8</v>
      </c>
      <c r="H20" s="46">
        <f t="shared" ref="H20" si="44">H21+H22+H23</f>
        <v>13998.4</v>
      </c>
      <c r="I20" s="46">
        <f t="shared" ref="I20" si="45">I21+I22+I23</f>
        <v>16252.2</v>
      </c>
      <c r="J20" s="46">
        <f t="shared" ref="J20" si="46">J21+J22+J23</f>
        <v>17999.400000000001</v>
      </c>
      <c r="K20" s="46">
        <f t="shared" ref="K20" si="47">K21+K22+K23</f>
        <v>17163.473999999998</v>
      </c>
      <c r="L20" s="46">
        <f t="shared" ref="L20" si="48">L21+L22+L23</f>
        <v>20539.88</v>
      </c>
      <c r="M20" s="46">
        <f t="shared" ref="M20" si="49">M21+M22+M23</f>
        <v>20539.88</v>
      </c>
      <c r="N20" s="46">
        <f t="shared" ref="N20" si="50">N21+N22+N23</f>
        <v>20539.88</v>
      </c>
      <c r="O20" s="44" t="s">
        <v>2</v>
      </c>
    </row>
    <row r="21" spans="1:15" s="48" customFormat="1" ht="12.75" customHeight="1">
      <c r="A21" s="44">
        <v>16</v>
      </c>
      <c r="B21" s="53" t="s">
        <v>3</v>
      </c>
      <c r="C21" s="46">
        <f t="shared" si="28"/>
        <v>175304.21400000001</v>
      </c>
      <c r="D21" s="46">
        <v>13172.3</v>
      </c>
      <c r="E21" s="46">
        <v>10924.4</v>
      </c>
      <c r="F21" s="46">
        <v>11451.2</v>
      </c>
      <c r="G21" s="46">
        <v>12760.8</v>
      </c>
      <c r="H21" s="46">
        <v>13960.8</v>
      </c>
      <c r="I21" s="46">
        <v>16252.2</v>
      </c>
      <c r="J21" s="46">
        <v>17999.400000000001</v>
      </c>
      <c r="K21" s="49">
        <v>17163.473999999998</v>
      </c>
      <c r="L21" s="46">
        <v>20539.88</v>
      </c>
      <c r="M21" s="46">
        <v>20539.88</v>
      </c>
      <c r="N21" s="46">
        <v>20539.88</v>
      </c>
      <c r="O21" s="44" t="s">
        <v>2</v>
      </c>
    </row>
    <row r="22" spans="1:15" s="48" customFormat="1" ht="12.75" customHeight="1">
      <c r="A22" s="44">
        <v>17</v>
      </c>
      <c r="B22" s="53" t="s">
        <v>4</v>
      </c>
      <c r="C22" s="46">
        <f t="shared" si="28"/>
        <v>37.6</v>
      </c>
      <c r="D22" s="46">
        <v>0</v>
      </c>
      <c r="E22" s="46">
        <v>0</v>
      </c>
      <c r="F22" s="46">
        <v>0</v>
      </c>
      <c r="G22" s="46">
        <v>0</v>
      </c>
      <c r="H22" s="46">
        <v>37.6</v>
      </c>
      <c r="I22" s="46">
        <v>0</v>
      </c>
      <c r="J22" s="46">
        <v>0</v>
      </c>
      <c r="K22" s="49">
        <v>0</v>
      </c>
      <c r="L22" s="46">
        <v>0</v>
      </c>
      <c r="M22" s="46">
        <v>0</v>
      </c>
      <c r="N22" s="46">
        <v>0</v>
      </c>
      <c r="O22" s="44" t="s">
        <v>2</v>
      </c>
    </row>
    <row r="23" spans="1:15" s="48" customFormat="1" ht="12.75" customHeight="1">
      <c r="A23" s="44">
        <v>18</v>
      </c>
      <c r="B23" s="53" t="s">
        <v>5</v>
      </c>
      <c r="C23" s="46">
        <f t="shared" si="28"/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9">
        <v>0</v>
      </c>
      <c r="L23" s="46">
        <v>0</v>
      </c>
      <c r="M23" s="46">
        <v>0</v>
      </c>
      <c r="N23" s="46">
        <v>0</v>
      </c>
      <c r="O23" s="44"/>
    </row>
    <row r="24" spans="1:15" s="48" customFormat="1" ht="31.5">
      <c r="A24" s="44">
        <v>19</v>
      </c>
      <c r="B24" s="54" t="s">
        <v>85</v>
      </c>
      <c r="C24" s="46">
        <f t="shared" si="28"/>
        <v>207993.36599999998</v>
      </c>
      <c r="D24" s="46">
        <f>D25+D26+D27</f>
        <v>16797.400000000001</v>
      </c>
      <c r="E24" s="46">
        <f t="shared" ref="E24" si="51">E25+E26+E27</f>
        <v>14441.1</v>
      </c>
      <c r="F24" s="46">
        <f t="shared" ref="F24" si="52">F25+F26+F27</f>
        <v>14398.6</v>
      </c>
      <c r="G24" s="46">
        <f t="shared" ref="G24" si="53">G25+G26+G27</f>
        <v>15121.6</v>
      </c>
      <c r="H24" s="46">
        <f t="shared" ref="H24" si="54">H25+H26+H27</f>
        <v>16421.800000000003</v>
      </c>
      <c r="I24" s="46">
        <f t="shared" ref="I24" si="55">I25+I26+I27</f>
        <v>19636.900000000001</v>
      </c>
      <c r="J24" s="46">
        <f t="shared" ref="J24" si="56">J25+J26+J27</f>
        <v>20897.5</v>
      </c>
      <c r="K24" s="46">
        <f t="shared" ref="K24" si="57">K25+K26+K27</f>
        <v>21387.069</v>
      </c>
      <c r="L24" s="46">
        <f t="shared" ref="L24" si="58">L25+L26+L27</f>
        <v>22963.798999999999</v>
      </c>
      <c r="M24" s="46">
        <f t="shared" ref="M24" si="59">M25+M26+M27</f>
        <v>22963.798999999999</v>
      </c>
      <c r="N24" s="46">
        <f t="shared" ref="N24" si="60">N25+N26+N27</f>
        <v>22963.798999999999</v>
      </c>
      <c r="O24" s="44" t="s">
        <v>2</v>
      </c>
    </row>
    <row r="25" spans="1:15" s="48" customFormat="1" ht="12.75" customHeight="1">
      <c r="A25" s="44">
        <v>20</v>
      </c>
      <c r="B25" s="53" t="s">
        <v>3</v>
      </c>
      <c r="C25" s="46">
        <f t="shared" si="28"/>
        <v>207991.96599999999</v>
      </c>
      <c r="D25" s="46">
        <v>16797.400000000001</v>
      </c>
      <c r="E25" s="46">
        <v>14441.1</v>
      </c>
      <c r="F25" s="46">
        <v>14398.6</v>
      </c>
      <c r="G25" s="46">
        <v>15121.6</v>
      </c>
      <c r="H25" s="46">
        <v>16420.400000000001</v>
      </c>
      <c r="I25" s="46">
        <v>19636.900000000001</v>
      </c>
      <c r="J25" s="46">
        <v>20897.5</v>
      </c>
      <c r="K25" s="49">
        <v>21387.069</v>
      </c>
      <c r="L25" s="46">
        <v>22963.798999999999</v>
      </c>
      <c r="M25" s="46">
        <v>22963.798999999999</v>
      </c>
      <c r="N25" s="46">
        <v>22963.798999999999</v>
      </c>
      <c r="O25" s="44" t="s">
        <v>2</v>
      </c>
    </row>
    <row r="26" spans="1:15" s="48" customFormat="1" ht="12.75" customHeight="1">
      <c r="A26" s="44">
        <v>21</v>
      </c>
      <c r="B26" s="53" t="s">
        <v>4</v>
      </c>
      <c r="C26" s="46">
        <f t="shared" si="28"/>
        <v>1.4</v>
      </c>
      <c r="D26" s="46">
        <v>0</v>
      </c>
      <c r="E26" s="46">
        <v>0</v>
      </c>
      <c r="F26" s="46">
        <v>0</v>
      </c>
      <c r="G26" s="46">
        <v>0</v>
      </c>
      <c r="H26" s="46">
        <v>1.4</v>
      </c>
      <c r="I26" s="46">
        <v>0</v>
      </c>
      <c r="J26" s="46">
        <v>0</v>
      </c>
      <c r="K26" s="49">
        <v>0</v>
      </c>
      <c r="L26" s="46">
        <v>0</v>
      </c>
      <c r="M26" s="46">
        <v>0</v>
      </c>
      <c r="N26" s="46">
        <v>0</v>
      </c>
      <c r="O26" s="44" t="s">
        <v>2</v>
      </c>
    </row>
    <row r="27" spans="1:15" s="48" customFormat="1" ht="12.75" customHeight="1">
      <c r="A27" s="44">
        <v>22</v>
      </c>
      <c r="B27" s="53" t="s">
        <v>5</v>
      </c>
      <c r="C27" s="46">
        <f t="shared" si="28"/>
        <v>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9">
        <v>0</v>
      </c>
      <c r="L27" s="46">
        <v>0</v>
      </c>
      <c r="M27" s="46">
        <v>0</v>
      </c>
      <c r="N27" s="46">
        <v>0</v>
      </c>
      <c r="O27" s="44"/>
    </row>
    <row r="28" spans="1:15" s="48" customFormat="1" ht="26.25" customHeight="1">
      <c r="A28" s="44">
        <v>23</v>
      </c>
      <c r="B28" s="54" t="s">
        <v>86</v>
      </c>
      <c r="C28" s="46">
        <f t="shared" si="28"/>
        <v>3551.5</v>
      </c>
      <c r="D28" s="46">
        <f>D29+D30+D31</f>
        <v>1050.8</v>
      </c>
      <c r="E28" s="46">
        <f t="shared" ref="E28" si="61">E29+E30+E31</f>
        <v>1098.7</v>
      </c>
      <c r="F28" s="46">
        <f t="shared" ref="F28" si="62">F29+F30+F31</f>
        <v>1402</v>
      </c>
      <c r="G28" s="46">
        <f t="shared" ref="G28" si="63">G29+G30+G31</f>
        <v>0</v>
      </c>
      <c r="H28" s="46">
        <f t="shared" ref="H28" si="64">H29+H30+H31</f>
        <v>0</v>
      </c>
      <c r="I28" s="46">
        <f t="shared" ref="I28" si="65">I29+I30+I31</f>
        <v>0</v>
      </c>
      <c r="J28" s="46">
        <f t="shared" ref="J28" si="66">J29+J30+J31</f>
        <v>0</v>
      </c>
      <c r="K28" s="46">
        <f t="shared" ref="K28" si="67">K29+K30+K31</f>
        <v>0</v>
      </c>
      <c r="L28" s="46">
        <f t="shared" ref="L28" si="68">L29+L30+L31</f>
        <v>0</v>
      </c>
      <c r="M28" s="46">
        <f t="shared" ref="M28" si="69">M29+M30+M31</f>
        <v>0</v>
      </c>
      <c r="N28" s="46">
        <f t="shared" ref="N28" si="70">N29+N30+N31</f>
        <v>0</v>
      </c>
      <c r="O28" s="44" t="s">
        <v>2</v>
      </c>
    </row>
    <row r="29" spans="1:15" s="48" customFormat="1" ht="12.75" customHeight="1">
      <c r="A29" s="44">
        <v>24</v>
      </c>
      <c r="B29" s="53" t="s">
        <v>3</v>
      </c>
      <c r="C29" s="46">
        <f t="shared" si="28"/>
        <v>3551.5</v>
      </c>
      <c r="D29" s="46">
        <v>1050.8</v>
      </c>
      <c r="E29" s="46">
        <v>1098.7</v>
      </c>
      <c r="F29" s="46">
        <v>1402</v>
      </c>
      <c r="G29" s="46">
        <v>0</v>
      </c>
      <c r="H29" s="46">
        <v>0</v>
      </c>
      <c r="I29" s="46">
        <v>0</v>
      </c>
      <c r="J29" s="46">
        <v>0</v>
      </c>
      <c r="K29" s="49">
        <v>0</v>
      </c>
      <c r="L29" s="46">
        <v>0</v>
      </c>
      <c r="M29" s="46">
        <v>0</v>
      </c>
      <c r="N29" s="46">
        <v>0</v>
      </c>
      <c r="O29" s="44" t="s">
        <v>2</v>
      </c>
    </row>
    <row r="30" spans="1:15" s="48" customFormat="1" ht="12.75" customHeight="1">
      <c r="A30" s="44">
        <v>25</v>
      </c>
      <c r="B30" s="53" t="s">
        <v>4</v>
      </c>
      <c r="C30" s="46">
        <f t="shared" si="28"/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9">
        <v>0</v>
      </c>
      <c r="L30" s="46">
        <v>0</v>
      </c>
      <c r="M30" s="46">
        <v>0</v>
      </c>
      <c r="N30" s="46">
        <v>0</v>
      </c>
      <c r="O30" s="44"/>
    </row>
    <row r="31" spans="1:15" s="48" customFormat="1" ht="12.75" customHeight="1">
      <c r="A31" s="44">
        <v>26</v>
      </c>
      <c r="B31" s="53" t="s">
        <v>5</v>
      </c>
      <c r="C31" s="46">
        <f t="shared" si="28"/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9">
        <v>0</v>
      </c>
      <c r="L31" s="46">
        <v>0</v>
      </c>
      <c r="M31" s="46">
        <v>0</v>
      </c>
      <c r="N31" s="46">
        <v>0</v>
      </c>
      <c r="O31" s="44"/>
    </row>
    <row r="32" spans="1:15" s="48" customFormat="1" ht="16.5" customHeight="1">
      <c r="A32" s="44">
        <v>27</v>
      </c>
      <c r="B32" s="62" t="s">
        <v>81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4"/>
    </row>
    <row r="33" spans="1:15" s="48" customFormat="1" ht="21">
      <c r="A33" s="44">
        <v>28</v>
      </c>
      <c r="B33" s="53" t="s">
        <v>32</v>
      </c>
      <c r="C33" s="46">
        <f t="shared" ref="C33:C36" si="71">SUM(D33:N33)</f>
        <v>16473.900000000001</v>
      </c>
      <c r="D33" s="46">
        <f>D34+D35+D36</f>
        <v>1425</v>
      </c>
      <c r="E33" s="46">
        <f t="shared" ref="E33" si="72">E34+E35+E36</f>
        <v>1511.5</v>
      </c>
      <c r="F33" s="46">
        <f t="shared" ref="F33" si="73">F34+F35+F36</f>
        <v>1071.1000000000001</v>
      </c>
      <c r="G33" s="46">
        <f t="shared" ref="G33" si="74">G34+G35+G36</f>
        <v>475.5</v>
      </c>
      <c r="H33" s="46">
        <f t="shared" ref="H33" si="75">H34+H35+H36</f>
        <v>569.29999999999995</v>
      </c>
      <c r="I33" s="46">
        <f t="shared" ref="I33" si="76">I34+I35+I36</f>
        <v>483.8</v>
      </c>
      <c r="J33" s="46">
        <f t="shared" ref="J33" si="77">J34+J35+J36</f>
        <v>1474.1000000000001</v>
      </c>
      <c r="K33" s="46">
        <f t="shared" ref="K33" si="78">K34+K35+K36</f>
        <v>3222.6</v>
      </c>
      <c r="L33" s="46">
        <f t="shared" ref="L33" si="79">L34+L35+L36</f>
        <v>5586.5</v>
      </c>
      <c r="M33" s="46">
        <f t="shared" ref="M33" si="80">M34+M35+M36</f>
        <v>327.40000000000003</v>
      </c>
      <c r="N33" s="46">
        <f t="shared" ref="N33" si="81">N34+N35+N36</f>
        <v>327.10000000000002</v>
      </c>
      <c r="O33" s="44"/>
    </row>
    <row r="34" spans="1:15" s="48" customFormat="1" ht="12.75" customHeight="1">
      <c r="A34" s="44">
        <v>29</v>
      </c>
      <c r="B34" s="53" t="s">
        <v>6</v>
      </c>
      <c r="C34" s="46">
        <f t="shared" si="71"/>
        <v>15004.799999999997</v>
      </c>
      <c r="D34" s="46">
        <f>D39</f>
        <v>1337.4</v>
      </c>
      <c r="E34" s="46">
        <f t="shared" ref="E34:N34" si="82">E39</f>
        <v>1419.5</v>
      </c>
      <c r="F34" s="46">
        <f t="shared" si="82"/>
        <v>955.3</v>
      </c>
      <c r="G34" s="46">
        <f t="shared" si="82"/>
        <v>373.1</v>
      </c>
      <c r="H34" s="46">
        <f t="shared" si="82"/>
        <v>269.60000000000002</v>
      </c>
      <c r="I34" s="46">
        <f t="shared" si="82"/>
        <v>376.5</v>
      </c>
      <c r="J34" s="46">
        <f t="shared" si="82"/>
        <v>1358.7</v>
      </c>
      <c r="K34" s="46">
        <f t="shared" si="82"/>
        <v>3101</v>
      </c>
      <c r="L34" s="46">
        <f t="shared" si="82"/>
        <v>5394.1</v>
      </c>
      <c r="M34" s="46">
        <f t="shared" si="82"/>
        <v>209.8</v>
      </c>
      <c r="N34" s="46">
        <f t="shared" si="82"/>
        <v>209.8</v>
      </c>
      <c r="O34" s="44"/>
    </row>
    <row r="35" spans="1:15" s="48" customFormat="1" ht="12.75" customHeight="1">
      <c r="A35" s="44">
        <v>30</v>
      </c>
      <c r="B35" s="53" t="s">
        <v>8</v>
      </c>
      <c r="C35" s="46">
        <f t="shared" si="71"/>
        <v>1350.8000000000002</v>
      </c>
      <c r="D35" s="46">
        <f t="shared" ref="D35:N36" si="83">D40</f>
        <v>87.6</v>
      </c>
      <c r="E35" s="46">
        <f t="shared" si="83"/>
        <v>92</v>
      </c>
      <c r="F35" s="46">
        <f t="shared" si="83"/>
        <v>98.399999999999991</v>
      </c>
      <c r="G35" s="46">
        <f t="shared" si="83"/>
        <v>102.39999999999999</v>
      </c>
      <c r="H35" s="46">
        <f t="shared" si="83"/>
        <v>286.89999999999998</v>
      </c>
      <c r="I35" s="46">
        <f t="shared" si="83"/>
        <v>106.5</v>
      </c>
      <c r="J35" s="46">
        <f t="shared" si="83"/>
        <v>115.4</v>
      </c>
      <c r="K35" s="46">
        <f t="shared" si="83"/>
        <v>115.4</v>
      </c>
      <c r="L35" s="46">
        <f t="shared" si="83"/>
        <v>115.4</v>
      </c>
      <c r="M35" s="46">
        <f t="shared" si="83"/>
        <v>115.4</v>
      </c>
      <c r="N35" s="46">
        <f t="shared" si="83"/>
        <v>115.4</v>
      </c>
      <c r="O35" s="44"/>
    </row>
    <row r="36" spans="1:15" s="48" customFormat="1" ht="12.75" customHeight="1">
      <c r="A36" s="44">
        <v>31</v>
      </c>
      <c r="B36" s="53" t="s">
        <v>5</v>
      </c>
      <c r="C36" s="46">
        <f t="shared" si="71"/>
        <v>118.30000000000001</v>
      </c>
      <c r="D36" s="46">
        <f t="shared" si="83"/>
        <v>0</v>
      </c>
      <c r="E36" s="46">
        <f t="shared" si="83"/>
        <v>0</v>
      </c>
      <c r="F36" s="46">
        <f t="shared" si="83"/>
        <v>17.399999999999999</v>
      </c>
      <c r="G36" s="46">
        <f t="shared" si="83"/>
        <v>0</v>
      </c>
      <c r="H36" s="46">
        <f t="shared" si="83"/>
        <v>12.8</v>
      </c>
      <c r="I36" s="46">
        <f t="shared" si="83"/>
        <v>0.8</v>
      </c>
      <c r="J36" s="46">
        <f t="shared" si="83"/>
        <v>0</v>
      </c>
      <c r="K36" s="46">
        <f t="shared" si="83"/>
        <v>6.2</v>
      </c>
      <c r="L36" s="46">
        <f t="shared" si="83"/>
        <v>77</v>
      </c>
      <c r="M36" s="46">
        <f t="shared" si="83"/>
        <v>2.2000000000000002</v>
      </c>
      <c r="N36" s="46">
        <f t="shared" si="83"/>
        <v>1.9</v>
      </c>
      <c r="O36" s="44"/>
    </row>
    <row r="37" spans="1:15" s="48" customFormat="1" ht="10.5">
      <c r="A37" s="44">
        <v>32</v>
      </c>
      <c r="B37" s="62" t="s">
        <v>9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4"/>
    </row>
    <row r="38" spans="1:15" s="48" customFormat="1" ht="21">
      <c r="A38" s="44">
        <v>33</v>
      </c>
      <c r="B38" s="53" t="s">
        <v>31</v>
      </c>
      <c r="C38" s="46">
        <f t="shared" ref="C38:C65" si="84">SUM(D38:N38)</f>
        <v>16473.900000000001</v>
      </c>
      <c r="D38" s="46">
        <f>D39+D40+D41</f>
        <v>1425</v>
      </c>
      <c r="E38" s="46">
        <f t="shared" ref="E38" si="85">E39+E40+E41</f>
        <v>1511.5</v>
      </c>
      <c r="F38" s="46">
        <f t="shared" ref="F38" si="86">F39+F40+F41</f>
        <v>1071.1000000000001</v>
      </c>
      <c r="G38" s="46">
        <f t="shared" ref="G38" si="87">G39+G40+G41</f>
        <v>475.5</v>
      </c>
      <c r="H38" s="46">
        <f t="shared" ref="H38" si="88">H39+H40+H41</f>
        <v>569.29999999999995</v>
      </c>
      <c r="I38" s="46">
        <f t="shared" ref="I38" si="89">I39+I40+I41</f>
        <v>483.8</v>
      </c>
      <c r="J38" s="46">
        <f t="shared" ref="J38" si="90">J39+J40+J41</f>
        <v>1474.1000000000001</v>
      </c>
      <c r="K38" s="46">
        <f t="shared" ref="K38" si="91">K39+K40+K41</f>
        <v>3222.6</v>
      </c>
      <c r="L38" s="46">
        <f t="shared" ref="L38" si="92">L39+L40+L41</f>
        <v>5586.5</v>
      </c>
      <c r="M38" s="46">
        <f t="shared" ref="M38" si="93">M39+M40+M41</f>
        <v>327.40000000000003</v>
      </c>
      <c r="N38" s="46">
        <f t="shared" ref="N38" si="94">N39+N40+N41</f>
        <v>327.10000000000002</v>
      </c>
      <c r="O38" s="47"/>
    </row>
    <row r="39" spans="1:15" s="48" customFormat="1" ht="12.75" customHeight="1">
      <c r="A39" s="44">
        <v>34</v>
      </c>
      <c r="B39" s="53" t="s">
        <v>3</v>
      </c>
      <c r="C39" s="46">
        <f t="shared" si="84"/>
        <v>15004.799999999997</v>
      </c>
      <c r="D39" s="46">
        <f>D47+D51+D55+D59+D63+D43</f>
        <v>1337.4</v>
      </c>
      <c r="E39" s="46">
        <f t="shared" ref="E39:N39" si="95">E47+E51+E55+E59+E63+E43</f>
        <v>1419.5</v>
      </c>
      <c r="F39" s="46">
        <f t="shared" si="95"/>
        <v>955.3</v>
      </c>
      <c r="G39" s="46">
        <f t="shared" si="95"/>
        <v>373.1</v>
      </c>
      <c r="H39" s="46">
        <f t="shared" si="95"/>
        <v>269.60000000000002</v>
      </c>
      <c r="I39" s="46">
        <f t="shared" si="95"/>
        <v>376.5</v>
      </c>
      <c r="J39" s="46">
        <f t="shared" si="95"/>
        <v>1358.7</v>
      </c>
      <c r="K39" s="46">
        <f t="shared" si="95"/>
        <v>3101</v>
      </c>
      <c r="L39" s="46">
        <f t="shared" si="95"/>
        <v>5394.1</v>
      </c>
      <c r="M39" s="46">
        <f t="shared" si="95"/>
        <v>209.8</v>
      </c>
      <c r="N39" s="46">
        <f t="shared" si="95"/>
        <v>209.8</v>
      </c>
      <c r="O39" s="47"/>
    </row>
    <row r="40" spans="1:15" s="48" customFormat="1" ht="12.75" customHeight="1">
      <c r="A40" s="44">
        <v>35</v>
      </c>
      <c r="B40" s="53" t="s">
        <v>8</v>
      </c>
      <c r="C40" s="46">
        <f t="shared" si="84"/>
        <v>1350.8000000000002</v>
      </c>
      <c r="D40" s="46">
        <f>D48+D52+D56+D60+D64+D44</f>
        <v>87.6</v>
      </c>
      <c r="E40" s="46">
        <f t="shared" ref="E40:N40" si="96">E48+E52+E56+E60+E64+E44</f>
        <v>92</v>
      </c>
      <c r="F40" s="46">
        <f t="shared" si="96"/>
        <v>98.399999999999991</v>
      </c>
      <c r="G40" s="46">
        <f t="shared" si="96"/>
        <v>102.39999999999999</v>
      </c>
      <c r="H40" s="46">
        <f t="shared" si="96"/>
        <v>286.89999999999998</v>
      </c>
      <c r="I40" s="46">
        <f t="shared" si="96"/>
        <v>106.5</v>
      </c>
      <c r="J40" s="46">
        <f t="shared" si="96"/>
        <v>115.4</v>
      </c>
      <c r="K40" s="46">
        <f t="shared" si="96"/>
        <v>115.4</v>
      </c>
      <c r="L40" s="46">
        <f t="shared" si="96"/>
        <v>115.4</v>
      </c>
      <c r="M40" s="46">
        <f t="shared" si="96"/>
        <v>115.4</v>
      </c>
      <c r="N40" s="46">
        <f t="shared" si="96"/>
        <v>115.4</v>
      </c>
      <c r="O40" s="47"/>
    </row>
    <row r="41" spans="1:15" s="48" customFormat="1" ht="12.75" customHeight="1">
      <c r="A41" s="44">
        <v>36</v>
      </c>
      <c r="B41" s="53" t="s">
        <v>5</v>
      </c>
      <c r="C41" s="46">
        <f t="shared" si="84"/>
        <v>118.30000000000001</v>
      </c>
      <c r="D41" s="46">
        <f>D49+D53+D57+D61+D65+D45</f>
        <v>0</v>
      </c>
      <c r="E41" s="46">
        <f t="shared" ref="E41:N41" si="97">E49+E53+E57+E61+E65+E45</f>
        <v>0</v>
      </c>
      <c r="F41" s="46">
        <f t="shared" si="97"/>
        <v>17.399999999999999</v>
      </c>
      <c r="G41" s="46">
        <f t="shared" si="97"/>
        <v>0</v>
      </c>
      <c r="H41" s="46">
        <f t="shared" si="97"/>
        <v>12.8</v>
      </c>
      <c r="I41" s="46">
        <f t="shared" si="97"/>
        <v>0.8</v>
      </c>
      <c r="J41" s="46">
        <f t="shared" si="97"/>
        <v>0</v>
      </c>
      <c r="K41" s="46">
        <f t="shared" si="97"/>
        <v>6.2</v>
      </c>
      <c r="L41" s="46">
        <f t="shared" si="97"/>
        <v>77</v>
      </c>
      <c r="M41" s="46">
        <f t="shared" si="97"/>
        <v>2.2000000000000002</v>
      </c>
      <c r="N41" s="46">
        <f t="shared" si="97"/>
        <v>1.9</v>
      </c>
      <c r="O41" s="47"/>
    </row>
    <row r="42" spans="1:15" s="48" customFormat="1" ht="31.5">
      <c r="A42" s="44">
        <v>37</v>
      </c>
      <c r="B42" s="54" t="s">
        <v>110</v>
      </c>
      <c r="C42" s="46">
        <f t="shared" ref="C42:C45" si="98">SUM(D42:N42)</f>
        <v>1267.5</v>
      </c>
      <c r="D42" s="46">
        <f>D43+D44+D45</f>
        <v>0</v>
      </c>
      <c r="E42" s="46">
        <f t="shared" ref="E42:N42" si="99">E43+E44+E45</f>
        <v>0</v>
      </c>
      <c r="F42" s="46">
        <f t="shared" si="99"/>
        <v>0</v>
      </c>
      <c r="G42" s="46">
        <f t="shared" si="99"/>
        <v>0</v>
      </c>
      <c r="H42" s="46">
        <f t="shared" si="99"/>
        <v>0</v>
      </c>
      <c r="I42" s="46">
        <f t="shared" si="99"/>
        <v>0</v>
      </c>
      <c r="J42" s="46">
        <f t="shared" si="99"/>
        <v>0</v>
      </c>
      <c r="K42" s="46">
        <f t="shared" si="99"/>
        <v>788.1</v>
      </c>
      <c r="L42" s="46">
        <f t="shared" si="99"/>
        <v>159.80000000000001</v>
      </c>
      <c r="M42" s="46">
        <f t="shared" si="99"/>
        <v>159.80000000000001</v>
      </c>
      <c r="N42" s="46">
        <f t="shared" si="99"/>
        <v>159.80000000000001</v>
      </c>
      <c r="O42" s="44"/>
    </row>
    <row r="43" spans="1:15" s="48" customFormat="1" ht="12.75" customHeight="1">
      <c r="A43" s="44">
        <v>38</v>
      </c>
      <c r="B43" s="53" t="s">
        <v>3</v>
      </c>
      <c r="C43" s="46">
        <v>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9">
        <v>788.1</v>
      </c>
      <c r="L43" s="46">
        <v>159.80000000000001</v>
      </c>
      <c r="M43" s="46">
        <v>159.80000000000001</v>
      </c>
      <c r="N43" s="46">
        <v>159.80000000000001</v>
      </c>
      <c r="O43" s="44"/>
    </row>
    <row r="44" spans="1:15" s="48" customFormat="1" ht="12.75" customHeight="1">
      <c r="A44" s="44">
        <v>39</v>
      </c>
      <c r="B44" s="53" t="s">
        <v>8</v>
      </c>
      <c r="C44" s="46">
        <f t="shared" si="98"/>
        <v>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9">
        <v>0</v>
      </c>
      <c r="L44" s="46">
        <v>0</v>
      </c>
      <c r="M44" s="46">
        <v>0</v>
      </c>
      <c r="N44" s="46">
        <v>0</v>
      </c>
      <c r="O44" s="44"/>
    </row>
    <row r="45" spans="1:15" s="48" customFormat="1" ht="12.75" customHeight="1">
      <c r="A45" s="44">
        <v>40</v>
      </c>
      <c r="B45" s="53" t="s">
        <v>5</v>
      </c>
      <c r="C45" s="46">
        <f t="shared" si="98"/>
        <v>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9">
        <v>0</v>
      </c>
      <c r="L45" s="46">
        <v>0</v>
      </c>
      <c r="M45" s="46">
        <v>0</v>
      </c>
      <c r="N45" s="46">
        <v>0</v>
      </c>
      <c r="O45" s="44"/>
    </row>
    <row r="46" spans="1:15" s="48" customFormat="1" ht="31.5">
      <c r="A46" s="44">
        <v>41</v>
      </c>
      <c r="B46" s="54" t="s">
        <v>111</v>
      </c>
      <c r="C46" s="46">
        <f t="shared" si="84"/>
        <v>11439</v>
      </c>
      <c r="D46" s="46">
        <f>D47+D48+D49</f>
        <v>234.4</v>
      </c>
      <c r="E46" s="46">
        <f t="shared" ref="E46" si="100">E47+E48+E49</f>
        <v>479.5</v>
      </c>
      <c r="F46" s="46">
        <f t="shared" ref="F46" si="101">F47+F48+F49</f>
        <v>519.6</v>
      </c>
      <c r="G46" s="46">
        <f t="shared" ref="G46" si="102">G47+G48+G49</f>
        <v>373.1</v>
      </c>
      <c r="H46" s="46">
        <f t="shared" ref="H46" si="103">H47+H48+H49</f>
        <v>450</v>
      </c>
      <c r="I46" s="46">
        <f t="shared" ref="I46:N46" si="104">I47+I48+I49</f>
        <v>376.5</v>
      </c>
      <c r="J46" s="46">
        <f t="shared" si="104"/>
        <v>1358.7</v>
      </c>
      <c r="K46" s="46">
        <f t="shared" si="104"/>
        <v>2312.9</v>
      </c>
      <c r="L46" s="46">
        <f t="shared" si="104"/>
        <v>5234.3</v>
      </c>
      <c r="M46" s="46">
        <f t="shared" si="104"/>
        <v>50</v>
      </c>
      <c r="N46" s="46">
        <f t="shared" si="104"/>
        <v>50</v>
      </c>
      <c r="O46" s="44"/>
    </row>
    <row r="47" spans="1:15" s="48" customFormat="1" ht="12.75" customHeight="1">
      <c r="A47" s="44">
        <v>42</v>
      </c>
      <c r="B47" s="53" t="s">
        <v>3</v>
      </c>
      <c r="C47" s="46">
        <f t="shared" si="84"/>
        <v>11258.599999999999</v>
      </c>
      <c r="D47" s="46">
        <v>234.4</v>
      </c>
      <c r="E47" s="46">
        <v>479.5</v>
      </c>
      <c r="F47" s="46">
        <v>519.6</v>
      </c>
      <c r="G47" s="46">
        <v>373.1</v>
      </c>
      <c r="H47" s="46">
        <v>269.60000000000002</v>
      </c>
      <c r="I47" s="46">
        <v>376.5</v>
      </c>
      <c r="J47" s="46">
        <v>1358.7</v>
      </c>
      <c r="K47" s="49">
        <v>2312.9</v>
      </c>
      <c r="L47" s="46">
        <v>5234.3</v>
      </c>
      <c r="M47" s="46">
        <v>50</v>
      </c>
      <c r="N47" s="46">
        <v>50</v>
      </c>
      <c r="O47" s="44"/>
    </row>
    <row r="48" spans="1:15" s="48" customFormat="1" ht="12.75" customHeight="1">
      <c r="A48" s="44">
        <v>43</v>
      </c>
      <c r="B48" s="53" t="s">
        <v>8</v>
      </c>
      <c r="C48" s="46">
        <f t="shared" si="84"/>
        <v>180.4</v>
      </c>
      <c r="D48" s="46">
        <v>0</v>
      </c>
      <c r="E48" s="46">
        <v>0</v>
      </c>
      <c r="F48" s="46">
        <v>0</v>
      </c>
      <c r="G48" s="46">
        <v>0</v>
      </c>
      <c r="H48" s="46">
        <v>180.4</v>
      </c>
      <c r="I48" s="46">
        <v>0</v>
      </c>
      <c r="J48" s="46">
        <v>0</v>
      </c>
      <c r="K48" s="49">
        <v>0</v>
      </c>
      <c r="L48" s="46">
        <v>0</v>
      </c>
      <c r="M48" s="46">
        <v>0</v>
      </c>
      <c r="N48" s="46">
        <v>0</v>
      </c>
      <c r="O48" s="44"/>
    </row>
    <row r="49" spans="1:15" s="48" customFormat="1" ht="12.75" customHeight="1">
      <c r="A49" s="44">
        <v>44</v>
      </c>
      <c r="B49" s="53" t="s">
        <v>5</v>
      </c>
      <c r="C49" s="46">
        <f t="shared" si="84"/>
        <v>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9">
        <v>0</v>
      </c>
      <c r="L49" s="46">
        <v>0</v>
      </c>
      <c r="M49" s="46">
        <v>0</v>
      </c>
      <c r="N49" s="46">
        <v>0</v>
      </c>
      <c r="O49" s="44"/>
    </row>
    <row r="50" spans="1:15" s="48" customFormat="1" ht="44.25" customHeight="1">
      <c r="A50" s="44">
        <v>45</v>
      </c>
      <c r="B50" s="54" t="s">
        <v>112</v>
      </c>
      <c r="C50" s="46">
        <f t="shared" si="84"/>
        <v>118.30000000000001</v>
      </c>
      <c r="D50" s="46">
        <f>D51+D52+D53</f>
        <v>0</v>
      </c>
      <c r="E50" s="46">
        <f t="shared" ref="E50" si="105">E51+E52+E53</f>
        <v>0</v>
      </c>
      <c r="F50" s="46">
        <f t="shared" ref="F50" si="106">F51+F52+F53</f>
        <v>17.399999999999999</v>
      </c>
      <c r="G50" s="46">
        <f t="shared" ref="G50" si="107">G51+G52+G53</f>
        <v>0</v>
      </c>
      <c r="H50" s="46">
        <f t="shared" ref="H50" si="108">H51+H52+H53</f>
        <v>12.8</v>
      </c>
      <c r="I50" s="46">
        <f t="shared" ref="I50" si="109">I51+I52+I53</f>
        <v>0.8</v>
      </c>
      <c r="J50" s="46">
        <f t="shared" ref="J50" si="110">J51+J52+J53</f>
        <v>0</v>
      </c>
      <c r="K50" s="46">
        <f t="shared" ref="K50" si="111">K51+K52+K53</f>
        <v>6.2</v>
      </c>
      <c r="L50" s="46">
        <f t="shared" ref="L50" si="112">L51+L52+L53</f>
        <v>77</v>
      </c>
      <c r="M50" s="46">
        <f t="shared" ref="M50" si="113">M51+M52+M53</f>
        <v>2.2000000000000002</v>
      </c>
      <c r="N50" s="46">
        <f t="shared" ref="N50" si="114">N51+N52+N53</f>
        <v>1.9</v>
      </c>
      <c r="O50" s="44" t="s">
        <v>17</v>
      </c>
    </row>
    <row r="51" spans="1:15" s="48" customFormat="1" ht="12.75" customHeight="1">
      <c r="A51" s="44">
        <v>46</v>
      </c>
      <c r="B51" s="53" t="s">
        <v>3</v>
      </c>
      <c r="C51" s="46">
        <f t="shared" si="84"/>
        <v>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4"/>
    </row>
    <row r="52" spans="1:15" s="48" customFormat="1" ht="12.75" customHeight="1">
      <c r="A52" s="44">
        <v>47</v>
      </c>
      <c r="B52" s="53" t="s">
        <v>8</v>
      </c>
      <c r="C52" s="46">
        <f t="shared" si="84"/>
        <v>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4"/>
    </row>
    <row r="53" spans="1:15" s="48" customFormat="1" ht="12.75" customHeight="1">
      <c r="A53" s="44">
        <v>48</v>
      </c>
      <c r="B53" s="53" t="s">
        <v>5</v>
      </c>
      <c r="C53" s="46">
        <f t="shared" si="84"/>
        <v>118.30000000000001</v>
      </c>
      <c r="D53" s="46">
        <v>0</v>
      </c>
      <c r="E53" s="46">
        <v>0</v>
      </c>
      <c r="F53" s="46">
        <v>17.399999999999999</v>
      </c>
      <c r="G53" s="46">
        <v>0</v>
      </c>
      <c r="H53" s="46">
        <v>12.8</v>
      </c>
      <c r="I53" s="46">
        <v>0.8</v>
      </c>
      <c r="J53" s="46">
        <v>0</v>
      </c>
      <c r="K53" s="49">
        <v>6.2</v>
      </c>
      <c r="L53" s="46">
        <v>77</v>
      </c>
      <c r="M53" s="46">
        <v>2.2000000000000002</v>
      </c>
      <c r="N53" s="46">
        <v>1.9</v>
      </c>
      <c r="O53" s="44"/>
    </row>
    <row r="54" spans="1:15" s="48" customFormat="1" ht="73.5">
      <c r="A54" s="44">
        <v>49</v>
      </c>
      <c r="B54" s="54" t="s">
        <v>113</v>
      </c>
      <c r="C54" s="46">
        <f t="shared" si="84"/>
        <v>1.5999999999999999</v>
      </c>
      <c r="D54" s="46">
        <f>D55+D56+D57</f>
        <v>0.1</v>
      </c>
      <c r="E54" s="46">
        <f t="shared" ref="E54" si="115">E55+E56+E57</f>
        <v>0.1</v>
      </c>
      <c r="F54" s="46">
        <f t="shared" ref="F54" si="116">F55+F56+F57</f>
        <v>0.1</v>
      </c>
      <c r="G54" s="46">
        <f t="shared" ref="G54" si="117">G55+G56+G57</f>
        <v>0.1</v>
      </c>
      <c r="H54" s="46">
        <f t="shared" ref="H54" si="118">H55+H56+H57</f>
        <v>0.1</v>
      </c>
      <c r="I54" s="46">
        <f t="shared" ref="I54" si="119">I55+I56+I57</f>
        <v>0.1</v>
      </c>
      <c r="J54" s="46">
        <f t="shared" ref="J54" si="120">J55+J56+J57</f>
        <v>0.2</v>
      </c>
      <c r="K54" s="46">
        <f t="shared" ref="K54" si="121">K55+K56+K57</f>
        <v>0.2</v>
      </c>
      <c r="L54" s="46">
        <f t="shared" ref="L54" si="122">L55+L56+L57</f>
        <v>0.2</v>
      </c>
      <c r="M54" s="46">
        <f t="shared" ref="M54" si="123">M55+M56+M57</f>
        <v>0.2</v>
      </c>
      <c r="N54" s="46">
        <f t="shared" ref="N54" si="124">N55+N56+N57</f>
        <v>0.2</v>
      </c>
      <c r="O54" s="44" t="s">
        <v>15</v>
      </c>
    </row>
    <row r="55" spans="1:15" s="48" customFormat="1" ht="12.75" customHeight="1">
      <c r="A55" s="44">
        <v>50</v>
      </c>
      <c r="B55" s="53" t="s">
        <v>3</v>
      </c>
      <c r="C55" s="46">
        <f t="shared" si="84"/>
        <v>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4"/>
    </row>
    <row r="56" spans="1:15" s="48" customFormat="1" ht="12.75" customHeight="1">
      <c r="A56" s="44">
        <v>51</v>
      </c>
      <c r="B56" s="53" t="s">
        <v>8</v>
      </c>
      <c r="C56" s="46">
        <f t="shared" si="84"/>
        <v>1.5999999999999999</v>
      </c>
      <c r="D56" s="46">
        <v>0.1</v>
      </c>
      <c r="E56" s="46">
        <v>0.1</v>
      </c>
      <c r="F56" s="46">
        <v>0.1</v>
      </c>
      <c r="G56" s="46">
        <v>0.1</v>
      </c>
      <c r="H56" s="46">
        <v>0.1</v>
      </c>
      <c r="I56" s="46">
        <v>0.1</v>
      </c>
      <c r="J56" s="46">
        <v>0.2</v>
      </c>
      <c r="K56" s="49">
        <v>0.2</v>
      </c>
      <c r="L56" s="46">
        <v>0.2</v>
      </c>
      <c r="M56" s="46">
        <v>0.2</v>
      </c>
      <c r="N56" s="46">
        <v>0.2</v>
      </c>
      <c r="O56" s="47"/>
    </row>
    <row r="57" spans="1:15" s="48" customFormat="1" ht="12.75" customHeight="1">
      <c r="A57" s="44">
        <v>52</v>
      </c>
      <c r="B57" s="53" t="s">
        <v>5</v>
      </c>
      <c r="C57" s="46">
        <f t="shared" si="84"/>
        <v>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9">
        <v>0</v>
      </c>
      <c r="L57" s="46">
        <v>0</v>
      </c>
      <c r="M57" s="46">
        <v>0</v>
      </c>
      <c r="N57" s="46">
        <v>0</v>
      </c>
      <c r="O57" s="47"/>
    </row>
    <row r="58" spans="1:15" s="48" customFormat="1" ht="35.25" customHeight="1">
      <c r="A58" s="44">
        <v>53</v>
      </c>
      <c r="B58" s="54" t="s">
        <v>114</v>
      </c>
      <c r="C58" s="46">
        <f t="shared" si="84"/>
        <v>1168.8000000000002</v>
      </c>
      <c r="D58" s="46">
        <f>D59+D60+D61</f>
        <v>87.5</v>
      </c>
      <c r="E58" s="46">
        <f t="shared" ref="E58" si="125">E59+E60+E61</f>
        <v>91.9</v>
      </c>
      <c r="F58" s="46">
        <f t="shared" ref="F58" si="126">F59+F60+F61</f>
        <v>98.3</v>
      </c>
      <c r="G58" s="46">
        <f t="shared" ref="G58" si="127">G59+G60+G61</f>
        <v>102.3</v>
      </c>
      <c r="H58" s="46">
        <f t="shared" ref="H58" si="128">H59+H60+H61</f>
        <v>106.4</v>
      </c>
      <c r="I58" s="46">
        <f t="shared" ref="I58" si="129">I59+I60+I61</f>
        <v>106.4</v>
      </c>
      <c r="J58" s="46">
        <f t="shared" ref="J58" si="130">J59+J60+J61</f>
        <v>115.2</v>
      </c>
      <c r="K58" s="46">
        <f t="shared" ref="K58" si="131">K59+K60+K61</f>
        <v>115.2</v>
      </c>
      <c r="L58" s="46">
        <f t="shared" ref="L58" si="132">L59+L60+L61</f>
        <v>115.2</v>
      </c>
      <c r="M58" s="46">
        <f t="shared" ref="M58" si="133">M59+M60+M61</f>
        <v>115.2</v>
      </c>
      <c r="N58" s="46">
        <f t="shared" ref="N58" si="134">N59+N60+N61</f>
        <v>115.2</v>
      </c>
      <c r="O58" s="44" t="s">
        <v>15</v>
      </c>
    </row>
    <row r="59" spans="1:15" s="48" customFormat="1" ht="12.75" customHeight="1">
      <c r="A59" s="44">
        <v>54</v>
      </c>
      <c r="B59" s="53" t="s">
        <v>3</v>
      </c>
      <c r="C59" s="46">
        <f t="shared" si="84"/>
        <v>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4"/>
    </row>
    <row r="60" spans="1:15" s="48" customFormat="1" ht="12.75" customHeight="1">
      <c r="A60" s="44">
        <v>55</v>
      </c>
      <c r="B60" s="53" t="s">
        <v>8</v>
      </c>
      <c r="C60" s="46">
        <f t="shared" si="84"/>
        <v>1168.8000000000002</v>
      </c>
      <c r="D60" s="46">
        <v>87.5</v>
      </c>
      <c r="E60" s="46">
        <v>91.9</v>
      </c>
      <c r="F60" s="46">
        <v>98.3</v>
      </c>
      <c r="G60" s="46">
        <v>102.3</v>
      </c>
      <c r="H60" s="46">
        <v>106.4</v>
      </c>
      <c r="I60" s="46">
        <v>106.4</v>
      </c>
      <c r="J60" s="46">
        <v>115.2</v>
      </c>
      <c r="K60" s="49">
        <v>115.2</v>
      </c>
      <c r="L60" s="49">
        <v>115.2</v>
      </c>
      <c r="M60" s="49">
        <v>115.2</v>
      </c>
      <c r="N60" s="49">
        <v>115.2</v>
      </c>
      <c r="O60" s="44"/>
    </row>
    <row r="61" spans="1:15" s="48" customFormat="1" ht="12.75" customHeight="1">
      <c r="A61" s="44">
        <v>56</v>
      </c>
      <c r="B61" s="53" t="s">
        <v>5</v>
      </c>
      <c r="C61" s="46">
        <f t="shared" si="84"/>
        <v>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9">
        <v>0</v>
      </c>
      <c r="L61" s="46">
        <v>0</v>
      </c>
      <c r="M61" s="46">
        <v>0</v>
      </c>
      <c r="N61" s="46">
        <v>0</v>
      </c>
      <c r="O61" s="44"/>
    </row>
    <row r="62" spans="1:15" s="48" customFormat="1" ht="54.75" customHeight="1">
      <c r="A62" s="44">
        <v>57</v>
      </c>
      <c r="B62" s="54" t="s">
        <v>115</v>
      </c>
      <c r="C62" s="46">
        <f t="shared" si="84"/>
        <v>2478.6999999999998</v>
      </c>
      <c r="D62" s="46">
        <f>D63+D64+D65</f>
        <v>1103</v>
      </c>
      <c r="E62" s="46">
        <f t="shared" ref="E62" si="135">E63+E64+E65</f>
        <v>940</v>
      </c>
      <c r="F62" s="46">
        <f t="shared" ref="F62" si="136">F63+F64+F65</f>
        <v>435.7</v>
      </c>
      <c r="G62" s="46">
        <f t="shared" ref="G62" si="137">G63+G64+G65</f>
        <v>0</v>
      </c>
      <c r="H62" s="46">
        <f t="shared" ref="H62" si="138">H63+H64+H65</f>
        <v>0</v>
      </c>
      <c r="I62" s="46">
        <f t="shared" ref="I62" si="139">I63+I64+I65</f>
        <v>0</v>
      </c>
      <c r="J62" s="46">
        <f t="shared" ref="J62" si="140">J63+J64+J65</f>
        <v>0</v>
      </c>
      <c r="K62" s="46">
        <f t="shared" ref="K62" si="141">K63+K64+K65</f>
        <v>0</v>
      </c>
      <c r="L62" s="46">
        <f t="shared" ref="L62" si="142">L63+L64+L65</f>
        <v>0</v>
      </c>
      <c r="M62" s="46">
        <f t="shared" ref="M62" si="143">M63+M64+M65</f>
        <v>0</v>
      </c>
      <c r="N62" s="46">
        <f t="shared" ref="N62" si="144">N63+N64+N65</f>
        <v>0</v>
      </c>
      <c r="O62" s="44" t="s">
        <v>14</v>
      </c>
    </row>
    <row r="63" spans="1:15" s="48" customFormat="1" ht="12.75" customHeight="1">
      <c r="A63" s="44">
        <v>58</v>
      </c>
      <c r="B63" s="53" t="s">
        <v>3</v>
      </c>
      <c r="C63" s="46">
        <f t="shared" si="84"/>
        <v>2478.6999999999998</v>
      </c>
      <c r="D63" s="46">
        <v>1103</v>
      </c>
      <c r="E63" s="46">
        <v>940</v>
      </c>
      <c r="F63" s="46">
        <v>435.7</v>
      </c>
      <c r="G63" s="46">
        <v>0</v>
      </c>
      <c r="H63" s="46">
        <v>0</v>
      </c>
      <c r="I63" s="46">
        <v>0</v>
      </c>
      <c r="J63" s="46">
        <v>0</v>
      </c>
      <c r="K63" s="49">
        <v>0</v>
      </c>
      <c r="L63" s="46">
        <v>0</v>
      </c>
      <c r="M63" s="46">
        <v>0</v>
      </c>
      <c r="N63" s="46">
        <v>0</v>
      </c>
      <c r="O63" s="44" t="s">
        <v>14</v>
      </c>
    </row>
    <row r="64" spans="1:15" s="48" customFormat="1" ht="12.75" customHeight="1">
      <c r="A64" s="44">
        <v>59</v>
      </c>
      <c r="B64" s="53" t="s">
        <v>8</v>
      </c>
      <c r="C64" s="46">
        <f t="shared" si="84"/>
        <v>0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9">
        <v>0</v>
      </c>
      <c r="L64" s="46">
        <v>0</v>
      </c>
      <c r="M64" s="46">
        <v>0</v>
      </c>
      <c r="N64" s="46">
        <v>0</v>
      </c>
      <c r="O64" s="44"/>
    </row>
    <row r="65" spans="1:15" s="48" customFormat="1" ht="12.75" customHeight="1">
      <c r="A65" s="44">
        <v>60</v>
      </c>
      <c r="B65" s="53" t="s">
        <v>5</v>
      </c>
      <c r="C65" s="46">
        <f t="shared" si="84"/>
        <v>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9">
        <v>0</v>
      </c>
      <c r="L65" s="46">
        <v>0</v>
      </c>
      <c r="M65" s="46">
        <v>0</v>
      </c>
      <c r="N65" s="46">
        <v>0</v>
      </c>
      <c r="O65" s="44"/>
    </row>
    <row r="66" spans="1:15" s="48" customFormat="1" ht="17.25" customHeight="1">
      <c r="A66" s="44">
        <v>61</v>
      </c>
      <c r="B66" s="62" t="s">
        <v>33</v>
      </c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4"/>
    </row>
    <row r="67" spans="1:15" s="48" customFormat="1" ht="21">
      <c r="A67" s="44">
        <v>62</v>
      </c>
      <c r="B67" s="53" t="s">
        <v>34</v>
      </c>
      <c r="C67" s="46">
        <f t="shared" ref="C67:C109" si="145">SUM(D67:N67)</f>
        <v>183.24499999999998</v>
      </c>
      <c r="D67" s="46">
        <f>D68+D69+D70</f>
        <v>12.5</v>
      </c>
      <c r="E67" s="46">
        <f t="shared" ref="E67" si="146">E68+E69+E70</f>
        <v>12.5</v>
      </c>
      <c r="F67" s="46">
        <f t="shared" ref="F67" si="147">F68+F69+F70</f>
        <v>0</v>
      </c>
      <c r="G67" s="46">
        <f t="shared" ref="G67" si="148">G68+G69+G70</f>
        <v>30</v>
      </c>
      <c r="H67" s="46">
        <f t="shared" ref="H67" si="149">H68+H69+H70</f>
        <v>16</v>
      </c>
      <c r="I67" s="46">
        <f t="shared" ref="I67" si="150">I68+I69+I70</f>
        <v>0</v>
      </c>
      <c r="J67" s="46">
        <f t="shared" ref="J67" si="151">J68+J69+J70</f>
        <v>0</v>
      </c>
      <c r="K67" s="46">
        <f t="shared" ref="K67" si="152">K68+K69+K70</f>
        <v>0</v>
      </c>
      <c r="L67" s="46">
        <f t="shared" ref="L67" si="153">L68+L69+L70</f>
        <v>37.414999999999999</v>
      </c>
      <c r="M67" s="46">
        <f t="shared" ref="M67" si="154">M68+M69+M70</f>
        <v>37.414999999999999</v>
      </c>
      <c r="N67" s="46">
        <f t="shared" ref="N67" si="155">N68+N69+N70</f>
        <v>37.414999999999999</v>
      </c>
      <c r="O67" s="47"/>
    </row>
    <row r="68" spans="1:15" s="48" customFormat="1" ht="12.75" customHeight="1">
      <c r="A68" s="44">
        <v>63</v>
      </c>
      <c r="B68" s="53" t="s">
        <v>3</v>
      </c>
      <c r="C68" s="46">
        <f t="shared" si="145"/>
        <v>183.24499999999998</v>
      </c>
      <c r="D68" s="46">
        <f>D73</f>
        <v>12.5</v>
      </c>
      <c r="E68" s="46">
        <f t="shared" ref="E68:N68" si="156">E73</f>
        <v>12.5</v>
      </c>
      <c r="F68" s="46">
        <f t="shared" si="156"/>
        <v>0</v>
      </c>
      <c r="G68" s="46">
        <f t="shared" si="156"/>
        <v>30</v>
      </c>
      <c r="H68" s="46">
        <f t="shared" si="156"/>
        <v>16</v>
      </c>
      <c r="I68" s="46">
        <f t="shared" si="156"/>
        <v>0</v>
      </c>
      <c r="J68" s="46">
        <f t="shared" si="156"/>
        <v>0</v>
      </c>
      <c r="K68" s="46">
        <f t="shared" si="156"/>
        <v>0</v>
      </c>
      <c r="L68" s="46">
        <f t="shared" si="156"/>
        <v>37.414999999999999</v>
      </c>
      <c r="M68" s="46">
        <f t="shared" si="156"/>
        <v>37.414999999999999</v>
      </c>
      <c r="N68" s="46">
        <f t="shared" si="156"/>
        <v>37.414999999999999</v>
      </c>
      <c r="O68" s="47"/>
    </row>
    <row r="69" spans="1:15" s="48" customFormat="1" ht="12.75" customHeight="1">
      <c r="A69" s="44">
        <v>64</v>
      </c>
      <c r="B69" s="53" t="s">
        <v>8</v>
      </c>
      <c r="C69" s="46">
        <f t="shared" si="145"/>
        <v>0</v>
      </c>
      <c r="D69" s="46">
        <f>D74</f>
        <v>0</v>
      </c>
      <c r="E69" s="46">
        <f t="shared" ref="E69:N69" si="157">E74</f>
        <v>0</v>
      </c>
      <c r="F69" s="46">
        <f t="shared" si="157"/>
        <v>0</v>
      </c>
      <c r="G69" s="46">
        <f t="shared" si="157"/>
        <v>0</v>
      </c>
      <c r="H69" s="46">
        <f t="shared" si="157"/>
        <v>0</v>
      </c>
      <c r="I69" s="46">
        <f t="shared" si="157"/>
        <v>0</v>
      </c>
      <c r="J69" s="46">
        <f t="shared" si="157"/>
        <v>0</v>
      </c>
      <c r="K69" s="46">
        <f t="shared" si="157"/>
        <v>0</v>
      </c>
      <c r="L69" s="46">
        <f t="shared" si="157"/>
        <v>0</v>
      </c>
      <c r="M69" s="46">
        <f t="shared" si="157"/>
        <v>0</v>
      </c>
      <c r="N69" s="46">
        <f t="shared" si="157"/>
        <v>0</v>
      </c>
      <c r="O69" s="47"/>
    </row>
    <row r="70" spans="1:15" s="48" customFormat="1" ht="12.75" customHeight="1">
      <c r="A70" s="44">
        <v>65</v>
      </c>
      <c r="B70" s="53" t="s">
        <v>5</v>
      </c>
      <c r="C70" s="46">
        <f t="shared" si="145"/>
        <v>0</v>
      </c>
      <c r="D70" s="46">
        <f>D75</f>
        <v>0</v>
      </c>
      <c r="E70" s="46">
        <f t="shared" ref="E70:N70" si="158">E75</f>
        <v>0</v>
      </c>
      <c r="F70" s="46">
        <f t="shared" si="158"/>
        <v>0</v>
      </c>
      <c r="G70" s="46">
        <f t="shared" si="158"/>
        <v>0</v>
      </c>
      <c r="H70" s="46">
        <f t="shared" si="158"/>
        <v>0</v>
      </c>
      <c r="I70" s="46">
        <f t="shared" si="158"/>
        <v>0</v>
      </c>
      <c r="J70" s="46">
        <f t="shared" si="158"/>
        <v>0</v>
      </c>
      <c r="K70" s="46">
        <f t="shared" si="158"/>
        <v>0</v>
      </c>
      <c r="L70" s="46">
        <f t="shared" si="158"/>
        <v>0</v>
      </c>
      <c r="M70" s="46">
        <f t="shared" si="158"/>
        <v>0</v>
      </c>
      <c r="N70" s="46">
        <f t="shared" si="158"/>
        <v>0</v>
      </c>
      <c r="O70" s="47"/>
    </row>
    <row r="71" spans="1:15" s="48" customFormat="1" ht="10.5">
      <c r="A71" s="44">
        <v>66</v>
      </c>
      <c r="B71" s="62" t="s">
        <v>9</v>
      </c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4"/>
    </row>
    <row r="72" spans="1:15" s="48" customFormat="1" ht="21.75" customHeight="1">
      <c r="A72" s="44">
        <v>67</v>
      </c>
      <c r="B72" s="53" t="s">
        <v>31</v>
      </c>
      <c r="C72" s="46">
        <f t="shared" ref="C72" si="159">SUM(D72:N72)</f>
        <v>183.24499999999998</v>
      </c>
      <c r="D72" s="46">
        <f>D73+D74+D75</f>
        <v>12.5</v>
      </c>
      <c r="E72" s="46">
        <f t="shared" ref="E72" si="160">E73+E74+E75</f>
        <v>12.5</v>
      </c>
      <c r="F72" s="46">
        <f t="shared" ref="F72" si="161">F73+F74+F75</f>
        <v>0</v>
      </c>
      <c r="G72" s="46">
        <f t="shared" ref="G72" si="162">G73+G74+G75</f>
        <v>30</v>
      </c>
      <c r="H72" s="46">
        <f t="shared" ref="H72" si="163">H73+H74+H75</f>
        <v>16</v>
      </c>
      <c r="I72" s="46">
        <f t="shared" ref="I72" si="164">I73+I74+I75</f>
        <v>0</v>
      </c>
      <c r="J72" s="46">
        <f t="shared" ref="J72" si="165">J73+J74+J75</f>
        <v>0</v>
      </c>
      <c r="K72" s="46">
        <f t="shared" ref="K72" si="166">K73+K74+K75</f>
        <v>0</v>
      </c>
      <c r="L72" s="46">
        <f t="shared" ref="L72" si="167">L73+L74+L75</f>
        <v>37.414999999999999</v>
      </c>
      <c r="M72" s="46">
        <f t="shared" ref="M72" si="168">M73+M74+M75</f>
        <v>37.414999999999999</v>
      </c>
      <c r="N72" s="46">
        <f t="shared" ref="N72" si="169">N73+N74+N75</f>
        <v>37.414999999999999</v>
      </c>
      <c r="O72" s="47"/>
    </row>
    <row r="73" spans="1:15" s="48" customFormat="1" ht="12.75" customHeight="1">
      <c r="A73" s="44">
        <v>68</v>
      </c>
      <c r="B73" s="53" t="s">
        <v>3</v>
      </c>
      <c r="C73" s="46">
        <f t="shared" si="145"/>
        <v>183.24499999999998</v>
      </c>
      <c r="D73" s="46">
        <f>D77</f>
        <v>12.5</v>
      </c>
      <c r="E73" s="46">
        <f t="shared" ref="E73:N73" si="170">E77</f>
        <v>12.5</v>
      </c>
      <c r="F73" s="46">
        <f t="shared" si="170"/>
        <v>0</v>
      </c>
      <c r="G73" s="46">
        <f t="shared" si="170"/>
        <v>30</v>
      </c>
      <c r="H73" s="46">
        <f t="shared" si="170"/>
        <v>16</v>
      </c>
      <c r="I73" s="46">
        <f t="shared" si="170"/>
        <v>0</v>
      </c>
      <c r="J73" s="46">
        <f t="shared" si="170"/>
        <v>0</v>
      </c>
      <c r="K73" s="46">
        <v>0</v>
      </c>
      <c r="L73" s="46">
        <f t="shared" si="170"/>
        <v>37.414999999999999</v>
      </c>
      <c r="M73" s="46">
        <f t="shared" si="170"/>
        <v>37.414999999999999</v>
      </c>
      <c r="N73" s="46">
        <f t="shared" si="170"/>
        <v>37.414999999999999</v>
      </c>
      <c r="O73" s="47"/>
    </row>
    <row r="74" spans="1:15" s="48" customFormat="1" ht="12.75" customHeight="1">
      <c r="A74" s="44">
        <v>69</v>
      </c>
      <c r="B74" s="53" t="s">
        <v>8</v>
      </c>
      <c r="C74" s="46">
        <f t="shared" si="145"/>
        <v>0</v>
      </c>
      <c r="D74" s="46">
        <f>D78</f>
        <v>0</v>
      </c>
      <c r="E74" s="46">
        <f t="shared" ref="E74:N74" si="171">E78</f>
        <v>0</v>
      </c>
      <c r="F74" s="46">
        <f t="shared" si="171"/>
        <v>0</v>
      </c>
      <c r="G74" s="46">
        <f t="shared" si="171"/>
        <v>0</v>
      </c>
      <c r="H74" s="46">
        <f t="shared" si="171"/>
        <v>0</v>
      </c>
      <c r="I74" s="46">
        <f t="shared" si="171"/>
        <v>0</v>
      </c>
      <c r="J74" s="46">
        <f t="shared" si="171"/>
        <v>0</v>
      </c>
      <c r="K74" s="46">
        <f t="shared" si="171"/>
        <v>0</v>
      </c>
      <c r="L74" s="46">
        <f t="shared" si="171"/>
        <v>0</v>
      </c>
      <c r="M74" s="46">
        <f t="shared" si="171"/>
        <v>0</v>
      </c>
      <c r="N74" s="46">
        <f t="shared" si="171"/>
        <v>0</v>
      </c>
      <c r="O74" s="47"/>
    </row>
    <row r="75" spans="1:15" s="48" customFormat="1" ht="12.75" customHeight="1">
      <c r="A75" s="44">
        <v>70</v>
      </c>
      <c r="B75" s="53" t="s">
        <v>5</v>
      </c>
      <c r="C75" s="46">
        <f t="shared" si="145"/>
        <v>0</v>
      </c>
      <c r="D75" s="46">
        <f>D79</f>
        <v>0</v>
      </c>
      <c r="E75" s="46">
        <f t="shared" ref="E75:N75" si="172">E79</f>
        <v>0</v>
      </c>
      <c r="F75" s="46">
        <f t="shared" si="172"/>
        <v>0</v>
      </c>
      <c r="G75" s="46">
        <f t="shared" si="172"/>
        <v>0</v>
      </c>
      <c r="H75" s="46">
        <f t="shared" si="172"/>
        <v>0</v>
      </c>
      <c r="I75" s="46">
        <f t="shared" si="172"/>
        <v>0</v>
      </c>
      <c r="J75" s="46">
        <f t="shared" si="172"/>
        <v>0</v>
      </c>
      <c r="K75" s="46">
        <f t="shared" si="172"/>
        <v>0</v>
      </c>
      <c r="L75" s="46">
        <f t="shared" si="172"/>
        <v>0</v>
      </c>
      <c r="M75" s="46">
        <f t="shared" si="172"/>
        <v>0</v>
      </c>
      <c r="N75" s="46">
        <f t="shared" si="172"/>
        <v>0</v>
      </c>
      <c r="O75" s="47"/>
    </row>
    <row r="76" spans="1:15" s="48" customFormat="1" ht="21">
      <c r="A76" s="44">
        <v>71</v>
      </c>
      <c r="B76" s="54" t="s">
        <v>87</v>
      </c>
      <c r="C76" s="46">
        <f t="shared" si="145"/>
        <v>183.24499999999998</v>
      </c>
      <c r="D76" s="46">
        <f>D77+D78+D79</f>
        <v>12.5</v>
      </c>
      <c r="E76" s="46">
        <f t="shared" ref="E76:N76" si="173">E77+E78+E79</f>
        <v>12.5</v>
      </c>
      <c r="F76" s="46">
        <f t="shared" si="173"/>
        <v>0</v>
      </c>
      <c r="G76" s="46">
        <f t="shared" si="173"/>
        <v>30</v>
      </c>
      <c r="H76" s="46">
        <f t="shared" si="173"/>
        <v>16</v>
      </c>
      <c r="I76" s="46">
        <f t="shared" si="173"/>
        <v>0</v>
      </c>
      <c r="J76" s="46">
        <f t="shared" si="173"/>
        <v>0</v>
      </c>
      <c r="K76" s="46">
        <f t="shared" si="173"/>
        <v>0</v>
      </c>
      <c r="L76" s="46">
        <f t="shared" si="173"/>
        <v>37.414999999999999</v>
      </c>
      <c r="M76" s="46">
        <f t="shared" si="173"/>
        <v>37.414999999999999</v>
      </c>
      <c r="N76" s="46">
        <f t="shared" si="173"/>
        <v>37.414999999999999</v>
      </c>
      <c r="O76" s="44" t="s">
        <v>35</v>
      </c>
    </row>
    <row r="77" spans="1:15" s="48" customFormat="1" ht="12.75" customHeight="1">
      <c r="A77" s="44">
        <v>72</v>
      </c>
      <c r="B77" s="53" t="s">
        <v>3</v>
      </c>
      <c r="C77" s="46">
        <f t="shared" si="145"/>
        <v>183.24499999999998</v>
      </c>
      <c r="D77" s="46">
        <v>12.5</v>
      </c>
      <c r="E77" s="46">
        <v>12.5</v>
      </c>
      <c r="F77" s="46">
        <v>0</v>
      </c>
      <c r="G77" s="46">
        <v>30</v>
      </c>
      <c r="H77" s="46">
        <v>16</v>
      </c>
      <c r="I77" s="46">
        <v>0</v>
      </c>
      <c r="J77" s="46">
        <v>0</v>
      </c>
      <c r="K77" s="49">
        <v>0</v>
      </c>
      <c r="L77" s="49">
        <v>37.414999999999999</v>
      </c>
      <c r="M77" s="49">
        <v>37.414999999999999</v>
      </c>
      <c r="N77" s="49">
        <v>37.414999999999999</v>
      </c>
      <c r="O77" s="47"/>
    </row>
    <row r="78" spans="1:15" s="48" customFormat="1" ht="12.75" customHeight="1">
      <c r="A78" s="44">
        <v>73</v>
      </c>
      <c r="B78" s="53" t="s">
        <v>8</v>
      </c>
      <c r="C78" s="46">
        <f t="shared" si="145"/>
        <v>0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9">
        <v>0</v>
      </c>
      <c r="L78" s="49">
        <v>0</v>
      </c>
      <c r="M78" s="49">
        <v>0</v>
      </c>
      <c r="N78" s="49">
        <v>0</v>
      </c>
      <c r="O78" s="47"/>
    </row>
    <row r="79" spans="1:15" s="48" customFormat="1" ht="12.75" customHeight="1">
      <c r="A79" s="44">
        <v>74</v>
      </c>
      <c r="B79" s="53" t="s">
        <v>5</v>
      </c>
      <c r="C79" s="46">
        <f t="shared" si="145"/>
        <v>0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9">
        <v>0</v>
      </c>
      <c r="L79" s="49">
        <v>0</v>
      </c>
      <c r="M79" s="49">
        <v>0</v>
      </c>
      <c r="N79" s="49">
        <v>0</v>
      </c>
      <c r="O79" s="47"/>
    </row>
    <row r="80" spans="1:15" s="48" customFormat="1" ht="27" customHeight="1">
      <c r="A80" s="44">
        <v>75</v>
      </c>
      <c r="B80" s="62" t="s">
        <v>116</v>
      </c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4"/>
    </row>
    <row r="81" spans="1:15" s="48" customFormat="1" ht="21">
      <c r="A81" s="44">
        <v>76</v>
      </c>
      <c r="B81" s="53" t="s">
        <v>37</v>
      </c>
      <c r="C81" s="46">
        <f t="shared" si="145"/>
        <v>3120</v>
      </c>
      <c r="D81" s="46">
        <f>D82+D83+D84</f>
        <v>193</v>
      </c>
      <c r="E81" s="46">
        <f t="shared" ref="E81:N81" si="174">E82+E83+E84</f>
        <v>219</v>
      </c>
      <c r="F81" s="46">
        <f t="shared" si="174"/>
        <v>235</v>
      </c>
      <c r="G81" s="46">
        <f t="shared" si="174"/>
        <v>244</v>
      </c>
      <c r="H81" s="46">
        <f t="shared" si="174"/>
        <v>254</v>
      </c>
      <c r="I81" s="46">
        <f t="shared" si="174"/>
        <v>297</v>
      </c>
      <c r="J81" s="46">
        <f t="shared" si="174"/>
        <v>306</v>
      </c>
      <c r="K81" s="46">
        <f t="shared" si="174"/>
        <v>321</v>
      </c>
      <c r="L81" s="46">
        <f t="shared" si="174"/>
        <v>337</v>
      </c>
      <c r="M81" s="46">
        <f t="shared" si="174"/>
        <v>350</v>
      </c>
      <c r="N81" s="46">
        <f t="shared" si="174"/>
        <v>364</v>
      </c>
      <c r="O81" s="50"/>
    </row>
    <row r="82" spans="1:15" s="48" customFormat="1" ht="12.75" customHeight="1">
      <c r="A82" s="44">
        <v>77</v>
      </c>
      <c r="B82" s="53" t="s">
        <v>3</v>
      </c>
      <c r="C82" s="46">
        <f t="shared" si="145"/>
        <v>0</v>
      </c>
      <c r="D82" s="46">
        <f>D87</f>
        <v>0</v>
      </c>
      <c r="E82" s="46">
        <f t="shared" ref="E82:N82" si="175">E87</f>
        <v>0</v>
      </c>
      <c r="F82" s="46">
        <f t="shared" si="175"/>
        <v>0</v>
      </c>
      <c r="G82" s="46">
        <f t="shared" si="175"/>
        <v>0</v>
      </c>
      <c r="H82" s="46">
        <f t="shared" si="175"/>
        <v>0</v>
      </c>
      <c r="I82" s="46">
        <f t="shared" si="175"/>
        <v>0</v>
      </c>
      <c r="J82" s="46">
        <f t="shared" si="175"/>
        <v>0</v>
      </c>
      <c r="K82" s="46">
        <f t="shared" si="175"/>
        <v>0</v>
      </c>
      <c r="L82" s="46">
        <f t="shared" si="175"/>
        <v>0</v>
      </c>
      <c r="M82" s="46">
        <f t="shared" si="175"/>
        <v>0</v>
      </c>
      <c r="N82" s="46">
        <f t="shared" si="175"/>
        <v>0</v>
      </c>
      <c r="O82" s="50"/>
    </row>
    <row r="83" spans="1:15" s="48" customFormat="1" ht="12.75" customHeight="1">
      <c r="A83" s="44">
        <v>78</v>
      </c>
      <c r="B83" s="53" t="s">
        <v>8</v>
      </c>
      <c r="C83" s="46">
        <f t="shared" si="145"/>
        <v>3120</v>
      </c>
      <c r="D83" s="46">
        <f>D88</f>
        <v>193</v>
      </c>
      <c r="E83" s="46">
        <f t="shared" ref="E83:N83" si="176">E88</f>
        <v>219</v>
      </c>
      <c r="F83" s="46">
        <f t="shared" si="176"/>
        <v>235</v>
      </c>
      <c r="G83" s="46">
        <f t="shared" si="176"/>
        <v>244</v>
      </c>
      <c r="H83" s="46">
        <f t="shared" si="176"/>
        <v>254</v>
      </c>
      <c r="I83" s="46">
        <f t="shared" si="176"/>
        <v>297</v>
      </c>
      <c r="J83" s="46">
        <f t="shared" si="176"/>
        <v>306</v>
      </c>
      <c r="K83" s="46">
        <f t="shared" si="176"/>
        <v>321</v>
      </c>
      <c r="L83" s="46">
        <f t="shared" si="176"/>
        <v>337</v>
      </c>
      <c r="M83" s="46">
        <f t="shared" si="176"/>
        <v>350</v>
      </c>
      <c r="N83" s="46">
        <f t="shared" si="176"/>
        <v>364</v>
      </c>
      <c r="O83" s="50"/>
    </row>
    <row r="84" spans="1:15" s="48" customFormat="1" ht="12.75" customHeight="1">
      <c r="A84" s="44">
        <v>79</v>
      </c>
      <c r="B84" s="53" t="s">
        <v>5</v>
      </c>
      <c r="C84" s="46">
        <f t="shared" si="145"/>
        <v>0</v>
      </c>
      <c r="D84" s="46">
        <f>D89</f>
        <v>0</v>
      </c>
      <c r="E84" s="46">
        <f t="shared" ref="E84:N84" si="177">E89</f>
        <v>0</v>
      </c>
      <c r="F84" s="46">
        <f t="shared" si="177"/>
        <v>0</v>
      </c>
      <c r="G84" s="46">
        <f t="shared" si="177"/>
        <v>0</v>
      </c>
      <c r="H84" s="46">
        <f t="shared" si="177"/>
        <v>0</v>
      </c>
      <c r="I84" s="46">
        <f t="shared" si="177"/>
        <v>0</v>
      </c>
      <c r="J84" s="46">
        <f t="shared" si="177"/>
        <v>0</v>
      </c>
      <c r="K84" s="46">
        <f t="shared" si="177"/>
        <v>0</v>
      </c>
      <c r="L84" s="46">
        <f t="shared" si="177"/>
        <v>0</v>
      </c>
      <c r="M84" s="46">
        <f t="shared" si="177"/>
        <v>0</v>
      </c>
      <c r="N84" s="46">
        <f t="shared" si="177"/>
        <v>0</v>
      </c>
      <c r="O84" s="50"/>
    </row>
    <row r="85" spans="1:15" s="48" customFormat="1" ht="10.5">
      <c r="A85" s="44">
        <v>80</v>
      </c>
      <c r="B85" s="62" t="s">
        <v>9</v>
      </c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4"/>
    </row>
    <row r="86" spans="1:15" s="48" customFormat="1" ht="21">
      <c r="A86" s="44">
        <v>81</v>
      </c>
      <c r="B86" s="53" t="s">
        <v>31</v>
      </c>
      <c r="C86" s="46">
        <f t="shared" si="145"/>
        <v>3120</v>
      </c>
      <c r="D86" s="46">
        <f>D87+D88+D89</f>
        <v>193</v>
      </c>
      <c r="E86" s="46">
        <f t="shared" ref="E86:N86" si="178">E87+E88+E89</f>
        <v>219</v>
      </c>
      <c r="F86" s="46">
        <f t="shared" si="178"/>
        <v>235</v>
      </c>
      <c r="G86" s="46">
        <f t="shared" si="178"/>
        <v>244</v>
      </c>
      <c r="H86" s="46">
        <f t="shared" si="178"/>
        <v>254</v>
      </c>
      <c r="I86" s="46">
        <f t="shared" si="178"/>
        <v>297</v>
      </c>
      <c r="J86" s="46">
        <f t="shared" si="178"/>
        <v>306</v>
      </c>
      <c r="K86" s="46">
        <f t="shared" si="178"/>
        <v>321</v>
      </c>
      <c r="L86" s="46">
        <f t="shared" si="178"/>
        <v>337</v>
      </c>
      <c r="M86" s="46">
        <f t="shared" si="178"/>
        <v>350</v>
      </c>
      <c r="N86" s="46">
        <f t="shared" si="178"/>
        <v>364</v>
      </c>
      <c r="O86" s="47"/>
    </row>
    <row r="87" spans="1:15" s="48" customFormat="1" ht="12.75" customHeight="1">
      <c r="A87" s="44">
        <v>82</v>
      </c>
      <c r="B87" s="53" t="s">
        <v>3</v>
      </c>
      <c r="C87" s="46">
        <f t="shared" si="145"/>
        <v>0</v>
      </c>
      <c r="D87" s="46">
        <f>D91+D95+D99+D103+D107</f>
        <v>0</v>
      </c>
      <c r="E87" s="46">
        <f t="shared" ref="E87:N87" si="179">E91+E95+E99+E103+E107</f>
        <v>0</v>
      </c>
      <c r="F87" s="46">
        <f t="shared" si="179"/>
        <v>0</v>
      </c>
      <c r="G87" s="46">
        <f t="shared" si="179"/>
        <v>0</v>
      </c>
      <c r="H87" s="46">
        <f t="shared" si="179"/>
        <v>0</v>
      </c>
      <c r="I87" s="46">
        <f t="shared" si="179"/>
        <v>0</v>
      </c>
      <c r="J87" s="46">
        <f t="shared" si="179"/>
        <v>0</v>
      </c>
      <c r="K87" s="46">
        <f t="shared" si="179"/>
        <v>0</v>
      </c>
      <c r="L87" s="46">
        <f t="shared" si="179"/>
        <v>0</v>
      </c>
      <c r="M87" s="46">
        <f t="shared" si="179"/>
        <v>0</v>
      </c>
      <c r="N87" s="46">
        <f t="shared" si="179"/>
        <v>0</v>
      </c>
      <c r="O87" s="47"/>
    </row>
    <row r="88" spans="1:15" s="48" customFormat="1" ht="12.75" customHeight="1">
      <c r="A88" s="44">
        <v>83</v>
      </c>
      <c r="B88" s="53" t="s">
        <v>8</v>
      </c>
      <c r="C88" s="46">
        <f t="shared" si="145"/>
        <v>3120</v>
      </c>
      <c r="D88" s="46">
        <f t="shared" ref="D88:N89" si="180">D92+D96+D100+D104+D108</f>
        <v>193</v>
      </c>
      <c r="E88" s="46">
        <f t="shared" si="180"/>
        <v>219</v>
      </c>
      <c r="F88" s="46">
        <f t="shared" si="180"/>
        <v>235</v>
      </c>
      <c r="G88" s="46">
        <f t="shared" si="180"/>
        <v>244</v>
      </c>
      <c r="H88" s="46">
        <f t="shared" si="180"/>
        <v>254</v>
      </c>
      <c r="I88" s="46">
        <f t="shared" si="180"/>
        <v>297</v>
      </c>
      <c r="J88" s="46">
        <f t="shared" si="180"/>
        <v>306</v>
      </c>
      <c r="K88" s="46">
        <f t="shared" si="180"/>
        <v>321</v>
      </c>
      <c r="L88" s="46">
        <f t="shared" si="180"/>
        <v>337</v>
      </c>
      <c r="M88" s="46">
        <f t="shared" si="180"/>
        <v>350</v>
      </c>
      <c r="N88" s="46">
        <f t="shared" si="180"/>
        <v>364</v>
      </c>
      <c r="O88" s="47"/>
    </row>
    <row r="89" spans="1:15" s="48" customFormat="1" ht="12.75" customHeight="1">
      <c r="A89" s="44">
        <v>84</v>
      </c>
      <c r="B89" s="53" t="s">
        <v>5</v>
      </c>
      <c r="C89" s="46">
        <f t="shared" si="145"/>
        <v>0</v>
      </c>
      <c r="D89" s="46">
        <f t="shared" si="180"/>
        <v>0</v>
      </c>
      <c r="E89" s="46">
        <f t="shared" si="180"/>
        <v>0</v>
      </c>
      <c r="F89" s="46">
        <f t="shared" si="180"/>
        <v>0</v>
      </c>
      <c r="G89" s="46">
        <f t="shared" si="180"/>
        <v>0</v>
      </c>
      <c r="H89" s="46">
        <f t="shared" si="180"/>
        <v>0</v>
      </c>
      <c r="I89" s="46">
        <f t="shared" si="180"/>
        <v>0</v>
      </c>
      <c r="J89" s="46">
        <f t="shared" si="180"/>
        <v>0</v>
      </c>
      <c r="K89" s="46">
        <f t="shared" si="180"/>
        <v>0</v>
      </c>
      <c r="L89" s="46">
        <f t="shared" si="180"/>
        <v>0</v>
      </c>
      <c r="M89" s="46">
        <f t="shared" si="180"/>
        <v>0</v>
      </c>
      <c r="N89" s="46">
        <f t="shared" si="180"/>
        <v>0</v>
      </c>
      <c r="O89" s="47"/>
    </row>
    <row r="90" spans="1:15" s="48" customFormat="1" ht="69" customHeight="1">
      <c r="A90" s="44">
        <v>85</v>
      </c>
      <c r="B90" s="54" t="s">
        <v>108</v>
      </c>
      <c r="C90" s="46">
        <f t="shared" si="145"/>
        <v>2977</v>
      </c>
      <c r="D90" s="46">
        <f t="shared" ref="D90" si="181">D91+D92+D93</f>
        <v>50</v>
      </c>
      <c r="E90" s="46">
        <f t="shared" ref="E90" si="182">E91+E92+E93</f>
        <v>219</v>
      </c>
      <c r="F90" s="46">
        <f t="shared" ref="F90" si="183">F91+F92+F93</f>
        <v>235</v>
      </c>
      <c r="G90" s="46">
        <f t="shared" ref="G90" si="184">G91+G92+G93</f>
        <v>244</v>
      </c>
      <c r="H90" s="46">
        <f t="shared" ref="H90" si="185">H91+H92+H93</f>
        <v>254</v>
      </c>
      <c r="I90" s="46">
        <f t="shared" ref="I90" si="186">I91+I92+I93</f>
        <v>297</v>
      </c>
      <c r="J90" s="46">
        <f t="shared" ref="J90" si="187">J91+J92+J93</f>
        <v>306</v>
      </c>
      <c r="K90" s="46">
        <f t="shared" ref="K90" si="188">K91+K92+K93</f>
        <v>321</v>
      </c>
      <c r="L90" s="46">
        <f t="shared" ref="L90" si="189">L91+L92+L93</f>
        <v>337</v>
      </c>
      <c r="M90" s="46">
        <f t="shared" ref="M90" si="190">M91+M92+M93</f>
        <v>350</v>
      </c>
      <c r="N90" s="46">
        <f t="shared" ref="N90" si="191">N91+N92+N93</f>
        <v>364</v>
      </c>
      <c r="O90" s="44" t="s">
        <v>38</v>
      </c>
    </row>
    <row r="91" spans="1:15" s="48" customFormat="1" ht="12.75" customHeight="1">
      <c r="A91" s="44">
        <v>86</v>
      </c>
      <c r="B91" s="53" t="s">
        <v>3</v>
      </c>
      <c r="C91" s="46">
        <f t="shared" si="145"/>
        <v>0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4"/>
    </row>
    <row r="92" spans="1:15" s="48" customFormat="1" ht="12.75" customHeight="1">
      <c r="A92" s="44">
        <v>87</v>
      </c>
      <c r="B92" s="53" t="s">
        <v>8</v>
      </c>
      <c r="C92" s="46">
        <f t="shared" si="145"/>
        <v>2977</v>
      </c>
      <c r="D92" s="46">
        <v>50</v>
      </c>
      <c r="E92" s="46">
        <v>219</v>
      </c>
      <c r="F92" s="46">
        <v>235</v>
      </c>
      <c r="G92" s="46">
        <v>244</v>
      </c>
      <c r="H92" s="46">
        <v>254</v>
      </c>
      <c r="I92" s="46">
        <v>297</v>
      </c>
      <c r="J92" s="46">
        <v>306</v>
      </c>
      <c r="K92" s="49">
        <v>321</v>
      </c>
      <c r="L92" s="46">
        <v>337</v>
      </c>
      <c r="M92" s="46">
        <v>350</v>
      </c>
      <c r="N92" s="46">
        <v>364</v>
      </c>
      <c r="O92" s="47"/>
    </row>
    <row r="93" spans="1:15" s="48" customFormat="1" ht="12.75" customHeight="1">
      <c r="A93" s="44">
        <v>88</v>
      </c>
      <c r="B93" s="53" t="s">
        <v>5</v>
      </c>
      <c r="C93" s="46">
        <f t="shared" si="145"/>
        <v>0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9">
        <v>0</v>
      </c>
      <c r="L93" s="46">
        <v>0</v>
      </c>
      <c r="M93" s="46">
        <v>0</v>
      </c>
      <c r="N93" s="46">
        <v>0</v>
      </c>
      <c r="O93" s="47"/>
    </row>
    <row r="94" spans="1:15" s="48" customFormat="1" ht="42">
      <c r="A94" s="44">
        <v>89</v>
      </c>
      <c r="B94" s="54" t="s">
        <v>88</v>
      </c>
      <c r="C94" s="46">
        <f t="shared" si="145"/>
        <v>20</v>
      </c>
      <c r="D94" s="46">
        <f t="shared" ref="D94" si="192">D95+D96+D97</f>
        <v>20</v>
      </c>
      <c r="E94" s="46">
        <f t="shared" ref="E94" si="193">E95+E96+E97</f>
        <v>0</v>
      </c>
      <c r="F94" s="46">
        <f t="shared" ref="F94" si="194">F95+F96+F97</f>
        <v>0</v>
      </c>
      <c r="G94" s="46">
        <f t="shared" ref="G94" si="195">G95+G96+G97</f>
        <v>0</v>
      </c>
      <c r="H94" s="46">
        <f t="shared" ref="H94" si="196">H95+H96+H97</f>
        <v>0</v>
      </c>
      <c r="I94" s="46">
        <f t="shared" ref="I94" si="197">I95+I96+I97</f>
        <v>0</v>
      </c>
      <c r="J94" s="46">
        <f t="shared" ref="J94" si="198">J95+J96+J97</f>
        <v>0</v>
      </c>
      <c r="K94" s="46">
        <f t="shared" ref="K94" si="199">K95+K96+K97</f>
        <v>0</v>
      </c>
      <c r="L94" s="46">
        <f t="shared" ref="L94" si="200">L95+L96+L97</f>
        <v>0</v>
      </c>
      <c r="M94" s="46">
        <f t="shared" ref="M94" si="201">M95+M96+M97</f>
        <v>0</v>
      </c>
      <c r="N94" s="46">
        <f t="shared" ref="N94" si="202">N95+N96+N97</f>
        <v>0</v>
      </c>
      <c r="O94" s="44"/>
    </row>
    <row r="95" spans="1:15" s="48" customFormat="1" ht="12.75" customHeight="1">
      <c r="A95" s="44">
        <v>90</v>
      </c>
      <c r="B95" s="53" t="s">
        <v>3</v>
      </c>
      <c r="C95" s="46">
        <f t="shared" si="145"/>
        <v>0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4"/>
    </row>
    <row r="96" spans="1:15" s="48" customFormat="1" ht="12.75" customHeight="1">
      <c r="A96" s="44">
        <v>91</v>
      </c>
      <c r="B96" s="53" t="s">
        <v>8</v>
      </c>
      <c r="C96" s="46">
        <f t="shared" si="145"/>
        <v>20</v>
      </c>
      <c r="D96" s="46">
        <v>20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9">
        <v>0</v>
      </c>
      <c r="L96" s="46">
        <v>0</v>
      </c>
      <c r="M96" s="46">
        <v>0</v>
      </c>
      <c r="N96" s="46">
        <v>0</v>
      </c>
      <c r="O96" s="44"/>
    </row>
    <row r="97" spans="1:15" s="48" customFormat="1" ht="12.75" customHeight="1">
      <c r="A97" s="44">
        <v>92</v>
      </c>
      <c r="B97" s="53" t="s">
        <v>5</v>
      </c>
      <c r="C97" s="46">
        <f t="shared" si="145"/>
        <v>0</v>
      </c>
      <c r="D97" s="46">
        <v>0</v>
      </c>
      <c r="E97" s="46">
        <v>0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4"/>
    </row>
    <row r="98" spans="1:15" s="48" customFormat="1" ht="42" customHeight="1">
      <c r="A98" s="44">
        <v>93</v>
      </c>
      <c r="B98" s="54" t="s">
        <v>89</v>
      </c>
      <c r="C98" s="46">
        <f t="shared" si="145"/>
        <v>20</v>
      </c>
      <c r="D98" s="46">
        <f t="shared" ref="D98" si="203">D99+D100+D101</f>
        <v>20</v>
      </c>
      <c r="E98" s="46">
        <f t="shared" ref="E98" si="204">E99+E100+E101</f>
        <v>0</v>
      </c>
      <c r="F98" s="46">
        <f t="shared" ref="F98" si="205">F99+F100+F101</f>
        <v>0</v>
      </c>
      <c r="G98" s="46">
        <f t="shared" ref="G98" si="206">G99+G100+G101</f>
        <v>0</v>
      </c>
      <c r="H98" s="46">
        <f t="shared" ref="H98" si="207">H99+H100+H101</f>
        <v>0</v>
      </c>
      <c r="I98" s="46">
        <f t="shared" ref="I98" si="208">I99+I100+I101</f>
        <v>0</v>
      </c>
      <c r="J98" s="46">
        <f t="shared" ref="J98" si="209">J99+J100+J101</f>
        <v>0</v>
      </c>
      <c r="K98" s="46">
        <f t="shared" ref="K98" si="210">K99+K100+K101</f>
        <v>0</v>
      </c>
      <c r="L98" s="46">
        <f t="shared" ref="L98" si="211">L99+L100+L101</f>
        <v>0</v>
      </c>
      <c r="M98" s="46">
        <f t="shared" ref="M98" si="212">M99+M100+M101</f>
        <v>0</v>
      </c>
      <c r="N98" s="46">
        <f t="shared" ref="N98" si="213">N99+N100+N101</f>
        <v>0</v>
      </c>
      <c r="O98" s="44" t="s">
        <v>39</v>
      </c>
    </row>
    <row r="99" spans="1:15" s="48" customFormat="1" ht="12.75" customHeight="1">
      <c r="A99" s="44">
        <v>94</v>
      </c>
      <c r="B99" s="53" t="s">
        <v>3</v>
      </c>
      <c r="C99" s="46">
        <f t="shared" si="145"/>
        <v>0</v>
      </c>
      <c r="D99" s="46">
        <v>0</v>
      </c>
      <c r="E99" s="46">
        <v>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4"/>
    </row>
    <row r="100" spans="1:15" s="48" customFormat="1" ht="12.75" customHeight="1">
      <c r="A100" s="44">
        <v>95</v>
      </c>
      <c r="B100" s="53" t="s">
        <v>8</v>
      </c>
      <c r="C100" s="46">
        <f t="shared" si="145"/>
        <v>20</v>
      </c>
      <c r="D100" s="46">
        <v>20</v>
      </c>
      <c r="E100" s="46">
        <v>0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9">
        <v>0</v>
      </c>
      <c r="L100" s="46">
        <v>0</v>
      </c>
      <c r="M100" s="46">
        <v>0</v>
      </c>
      <c r="N100" s="46">
        <v>0</v>
      </c>
      <c r="O100" s="44"/>
    </row>
    <row r="101" spans="1:15" s="48" customFormat="1" ht="12.75" customHeight="1">
      <c r="A101" s="44">
        <v>96</v>
      </c>
      <c r="B101" s="53" t="s">
        <v>5</v>
      </c>
      <c r="C101" s="46">
        <f t="shared" si="145"/>
        <v>0</v>
      </c>
      <c r="D101" s="46">
        <v>0</v>
      </c>
      <c r="E101" s="46">
        <v>0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4"/>
    </row>
    <row r="102" spans="1:15" s="48" customFormat="1" ht="73.5">
      <c r="A102" s="44">
        <v>97</v>
      </c>
      <c r="B102" s="54" t="s">
        <v>90</v>
      </c>
      <c r="C102" s="46">
        <f t="shared" si="145"/>
        <v>10</v>
      </c>
      <c r="D102" s="46">
        <f t="shared" ref="D102" si="214">D103+D104+D105</f>
        <v>10</v>
      </c>
      <c r="E102" s="46">
        <f t="shared" ref="E102" si="215">E103+E104+E105</f>
        <v>0</v>
      </c>
      <c r="F102" s="46">
        <f t="shared" ref="F102" si="216">F103+F104+F105</f>
        <v>0</v>
      </c>
      <c r="G102" s="46">
        <f t="shared" ref="G102" si="217">G103+G104+G105</f>
        <v>0</v>
      </c>
      <c r="H102" s="46">
        <f t="shared" ref="H102" si="218">H103+H104+H105</f>
        <v>0</v>
      </c>
      <c r="I102" s="46">
        <f t="shared" ref="I102" si="219">I103+I104+I105</f>
        <v>0</v>
      </c>
      <c r="J102" s="46">
        <f t="shared" ref="J102" si="220">J103+J104+J105</f>
        <v>0</v>
      </c>
      <c r="K102" s="46">
        <f t="shared" ref="K102" si="221">K103+K104+K105</f>
        <v>0</v>
      </c>
      <c r="L102" s="46">
        <f t="shared" ref="L102" si="222">L103+L104+L105</f>
        <v>0</v>
      </c>
      <c r="M102" s="46">
        <f t="shared" ref="M102" si="223">M103+M104+M105</f>
        <v>0</v>
      </c>
      <c r="N102" s="46">
        <f t="shared" ref="N102" si="224">N103+N104+N105</f>
        <v>0</v>
      </c>
      <c r="O102" s="44" t="s">
        <v>38</v>
      </c>
    </row>
    <row r="103" spans="1:15" s="48" customFormat="1" ht="12.75" customHeight="1">
      <c r="A103" s="44">
        <v>98</v>
      </c>
      <c r="B103" s="53" t="s">
        <v>3</v>
      </c>
      <c r="C103" s="46">
        <f t="shared" si="145"/>
        <v>0</v>
      </c>
      <c r="D103" s="46">
        <v>0</v>
      </c>
      <c r="E103" s="46">
        <v>0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4"/>
    </row>
    <row r="104" spans="1:15" s="48" customFormat="1" ht="12.75" customHeight="1">
      <c r="A104" s="44">
        <v>99</v>
      </c>
      <c r="B104" s="53" t="s">
        <v>8</v>
      </c>
      <c r="C104" s="46">
        <f t="shared" si="145"/>
        <v>10</v>
      </c>
      <c r="D104" s="46">
        <v>10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9">
        <v>0</v>
      </c>
      <c r="L104" s="46">
        <v>0</v>
      </c>
      <c r="M104" s="46">
        <v>0</v>
      </c>
      <c r="N104" s="46">
        <v>0</v>
      </c>
      <c r="O104" s="44"/>
    </row>
    <row r="105" spans="1:15" s="48" customFormat="1" ht="12.75" customHeight="1">
      <c r="A105" s="44">
        <v>100</v>
      </c>
      <c r="B105" s="53" t="s">
        <v>5</v>
      </c>
      <c r="C105" s="46">
        <f t="shared" si="145"/>
        <v>0</v>
      </c>
      <c r="D105" s="46">
        <v>0</v>
      </c>
      <c r="E105" s="46">
        <v>0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4"/>
    </row>
    <row r="106" spans="1:15" s="48" customFormat="1" ht="63">
      <c r="A106" s="44">
        <v>101</v>
      </c>
      <c r="B106" s="54" t="s">
        <v>91</v>
      </c>
      <c r="C106" s="46">
        <f t="shared" si="145"/>
        <v>93</v>
      </c>
      <c r="D106" s="46">
        <f t="shared" ref="D106:N106" si="225">D107+D108+D109</f>
        <v>93</v>
      </c>
      <c r="E106" s="46">
        <f t="shared" si="225"/>
        <v>0</v>
      </c>
      <c r="F106" s="46">
        <f t="shared" si="225"/>
        <v>0</v>
      </c>
      <c r="G106" s="46">
        <f t="shared" si="225"/>
        <v>0</v>
      </c>
      <c r="H106" s="46">
        <f t="shared" si="225"/>
        <v>0</v>
      </c>
      <c r="I106" s="46">
        <f t="shared" si="225"/>
        <v>0</v>
      </c>
      <c r="J106" s="46">
        <f t="shared" si="225"/>
        <v>0</v>
      </c>
      <c r="K106" s="46">
        <f t="shared" si="225"/>
        <v>0</v>
      </c>
      <c r="L106" s="46">
        <f t="shared" si="225"/>
        <v>0</v>
      </c>
      <c r="M106" s="46">
        <f t="shared" si="225"/>
        <v>0</v>
      </c>
      <c r="N106" s="46">
        <f t="shared" si="225"/>
        <v>0</v>
      </c>
      <c r="O106" s="44" t="s">
        <v>41</v>
      </c>
    </row>
    <row r="107" spans="1:15" s="48" customFormat="1" ht="12.75" customHeight="1">
      <c r="A107" s="44">
        <v>102</v>
      </c>
      <c r="B107" s="53" t="s">
        <v>3</v>
      </c>
      <c r="C107" s="46">
        <f t="shared" si="145"/>
        <v>0</v>
      </c>
      <c r="D107" s="46">
        <v>0</v>
      </c>
      <c r="E107" s="46">
        <v>0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4"/>
    </row>
    <row r="108" spans="1:15" s="48" customFormat="1" ht="12.75" customHeight="1">
      <c r="A108" s="44">
        <v>103</v>
      </c>
      <c r="B108" s="53" t="s">
        <v>8</v>
      </c>
      <c r="C108" s="46">
        <f t="shared" si="145"/>
        <v>93</v>
      </c>
      <c r="D108" s="46">
        <v>93</v>
      </c>
      <c r="E108" s="46">
        <v>0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9">
        <v>0</v>
      </c>
      <c r="L108" s="46">
        <v>0</v>
      </c>
      <c r="M108" s="46">
        <v>0</v>
      </c>
      <c r="N108" s="46">
        <v>0</v>
      </c>
      <c r="O108" s="44"/>
    </row>
    <row r="109" spans="1:15" s="48" customFormat="1" ht="12.75" customHeight="1">
      <c r="A109" s="44">
        <v>104</v>
      </c>
      <c r="B109" s="53" t="s">
        <v>5</v>
      </c>
      <c r="C109" s="46">
        <f t="shared" si="145"/>
        <v>0</v>
      </c>
      <c r="D109" s="46">
        <v>0</v>
      </c>
      <c r="E109" s="46"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9">
        <v>0</v>
      </c>
      <c r="L109" s="46">
        <v>0</v>
      </c>
      <c r="M109" s="46">
        <v>0</v>
      </c>
      <c r="N109" s="46">
        <v>0</v>
      </c>
      <c r="O109" s="44"/>
    </row>
    <row r="110" spans="1:15" s="48" customFormat="1" ht="15.75" customHeight="1">
      <c r="A110" s="44">
        <v>105</v>
      </c>
      <c r="B110" s="62" t="s">
        <v>20</v>
      </c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4"/>
    </row>
    <row r="111" spans="1:15" s="48" customFormat="1" ht="21">
      <c r="A111" s="44">
        <v>106</v>
      </c>
      <c r="B111" s="53" t="s">
        <v>42</v>
      </c>
      <c r="C111" s="46">
        <f t="shared" ref="C111:C114" si="226">SUM(D111:N111)</f>
        <v>834.13499999999999</v>
      </c>
      <c r="D111" s="46">
        <f>D112+D113+D114</f>
        <v>388.90000000000003</v>
      </c>
      <c r="E111" s="46">
        <f t="shared" ref="E111" si="227">E112+E113+E114</f>
        <v>0</v>
      </c>
      <c r="F111" s="46">
        <f t="shared" ref="F111" si="228">F112+F113+F114</f>
        <v>42</v>
      </c>
      <c r="G111" s="46">
        <f t="shared" ref="G111" si="229">G112+G113+G114</f>
        <v>55.5</v>
      </c>
      <c r="H111" s="46">
        <f t="shared" ref="H111" si="230">H112+H113+H114</f>
        <v>45.9</v>
      </c>
      <c r="I111" s="46">
        <f t="shared" ref="I111" si="231">I112+I113+I114</f>
        <v>52.9</v>
      </c>
      <c r="J111" s="46">
        <f t="shared" ref="J111" si="232">J112+J113+J114</f>
        <v>49.9</v>
      </c>
      <c r="K111" s="46">
        <f t="shared" ref="K111" si="233">K112+K113+K114</f>
        <v>21.3</v>
      </c>
      <c r="L111" s="46">
        <f t="shared" ref="L111" si="234">L112+L113+L114</f>
        <v>59.244999999999997</v>
      </c>
      <c r="M111" s="46">
        <f t="shared" ref="M111" si="235">M112+M113+M114</f>
        <v>59.244999999999997</v>
      </c>
      <c r="N111" s="46">
        <f t="shared" ref="N111" si="236">N112+N113+N114</f>
        <v>59.244999999999997</v>
      </c>
      <c r="O111" s="47"/>
    </row>
    <row r="112" spans="1:15" s="48" customFormat="1" ht="12.75" customHeight="1">
      <c r="A112" s="44">
        <v>107</v>
      </c>
      <c r="B112" s="53" t="s">
        <v>3</v>
      </c>
      <c r="C112" s="46">
        <f t="shared" si="226"/>
        <v>525.03499999999997</v>
      </c>
      <c r="D112" s="46">
        <f>D117</f>
        <v>79.8</v>
      </c>
      <c r="E112" s="46">
        <f t="shared" ref="E112:N112" si="237">E117</f>
        <v>0</v>
      </c>
      <c r="F112" s="46">
        <f t="shared" si="237"/>
        <v>42</v>
      </c>
      <c r="G112" s="46">
        <f t="shared" si="237"/>
        <v>55.5</v>
      </c>
      <c r="H112" s="46">
        <f t="shared" si="237"/>
        <v>45.9</v>
      </c>
      <c r="I112" s="46">
        <f t="shared" si="237"/>
        <v>52.9</v>
      </c>
      <c r="J112" s="46">
        <f t="shared" si="237"/>
        <v>49.9</v>
      </c>
      <c r="K112" s="46">
        <f t="shared" si="237"/>
        <v>21.3</v>
      </c>
      <c r="L112" s="46">
        <f t="shared" si="237"/>
        <v>59.244999999999997</v>
      </c>
      <c r="M112" s="46">
        <f t="shared" si="237"/>
        <v>59.244999999999997</v>
      </c>
      <c r="N112" s="46">
        <f t="shared" si="237"/>
        <v>59.244999999999997</v>
      </c>
      <c r="O112" s="47"/>
    </row>
    <row r="113" spans="1:15" s="48" customFormat="1" ht="12.75" customHeight="1">
      <c r="A113" s="44">
        <v>108</v>
      </c>
      <c r="B113" s="53" t="s">
        <v>8</v>
      </c>
      <c r="C113" s="46">
        <f t="shared" si="226"/>
        <v>309.10000000000002</v>
      </c>
      <c r="D113" s="46">
        <f>D118</f>
        <v>309.10000000000002</v>
      </c>
      <c r="E113" s="46">
        <f t="shared" ref="E113:N113" si="238">E118</f>
        <v>0</v>
      </c>
      <c r="F113" s="46">
        <f t="shared" si="238"/>
        <v>0</v>
      </c>
      <c r="G113" s="46">
        <f t="shared" si="238"/>
        <v>0</v>
      </c>
      <c r="H113" s="46">
        <f t="shared" si="238"/>
        <v>0</v>
      </c>
      <c r="I113" s="46">
        <f t="shared" si="238"/>
        <v>0</v>
      </c>
      <c r="J113" s="46">
        <f t="shared" si="238"/>
        <v>0</v>
      </c>
      <c r="K113" s="46">
        <f t="shared" si="238"/>
        <v>0</v>
      </c>
      <c r="L113" s="46">
        <f t="shared" si="238"/>
        <v>0</v>
      </c>
      <c r="M113" s="46">
        <f t="shared" si="238"/>
        <v>0</v>
      </c>
      <c r="N113" s="46">
        <f t="shared" si="238"/>
        <v>0</v>
      </c>
      <c r="O113" s="47"/>
    </row>
    <row r="114" spans="1:15" s="48" customFormat="1" ht="12.75" customHeight="1">
      <c r="A114" s="44">
        <v>109</v>
      </c>
      <c r="B114" s="53" t="s">
        <v>5</v>
      </c>
      <c r="C114" s="46">
        <f t="shared" si="226"/>
        <v>0</v>
      </c>
      <c r="D114" s="46">
        <f>D119</f>
        <v>0</v>
      </c>
      <c r="E114" s="46">
        <f t="shared" ref="E114:N114" si="239">E119</f>
        <v>0</v>
      </c>
      <c r="F114" s="46">
        <f t="shared" si="239"/>
        <v>0</v>
      </c>
      <c r="G114" s="46">
        <f t="shared" si="239"/>
        <v>0</v>
      </c>
      <c r="H114" s="46">
        <f t="shared" si="239"/>
        <v>0</v>
      </c>
      <c r="I114" s="46">
        <f t="shared" si="239"/>
        <v>0</v>
      </c>
      <c r="J114" s="46">
        <f t="shared" si="239"/>
        <v>0</v>
      </c>
      <c r="K114" s="46">
        <f t="shared" si="239"/>
        <v>0</v>
      </c>
      <c r="L114" s="46">
        <f t="shared" si="239"/>
        <v>0</v>
      </c>
      <c r="M114" s="46">
        <f t="shared" si="239"/>
        <v>0</v>
      </c>
      <c r="N114" s="46">
        <f t="shared" si="239"/>
        <v>0</v>
      </c>
      <c r="O114" s="47"/>
    </row>
    <row r="115" spans="1:15" s="48" customFormat="1" ht="10.5">
      <c r="A115" s="44">
        <v>110</v>
      </c>
      <c r="B115" s="62" t="s">
        <v>9</v>
      </c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4"/>
    </row>
    <row r="116" spans="1:15" s="48" customFormat="1" ht="21">
      <c r="A116" s="44">
        <v>111</v>
      </c>
      <c r="B116" s="53" t="s">
        <v>31</v>
      </c>
      <c r="C116" s="46">
        <f t="shared" ref="C116:C171" si="240">SUM(D116:N116)</f>
        <v>834.13499999999999</v>
      </c>
      <c r="D116" s="46">
        <f>D117+D118+D119</f>
        <v>388.90000000000003</v>
      </c>
      <c r="E116" s="46">
        <f t="shared" ref="E116" si="241">E117+E118+E119</f>
        <v>0</v>
      </c>
      <c r="F116" s="46">
        <f t="shared" ref="F116" si="242">F117+F118+F119</f>
        <v>42</v>
      </c>
      <c r="G116" s="46">
        <f t="shared" ref="G116" si="243">G117+G118+G119</f>
        <v>55.5</v>
      </c>
      <c r="H116" s="46">
        <f t="shared" ref="H116" si="244">H117+H118+H119</f>
        <v>45.9</v>
      </c>
      <c r="I116" s="46">
        <f t="shared" ref="I116" si="245">I117+I118+I119</f>
        <v>52.9</v>
      </c>
      <c r="J116" s="46">
        <f t="shared" ref="J116" si="246">J117+J118+J119</f>
        <v>49.9</v>
      </c>
      <c r="K116" s="46">
        <f t="shared" ref="K116" si="247">K117+K118+K119</f>
        <v>21.3</v>
      </c>
      <c r="L116" s="46">
        <f t="shared" ref="L116" si="248">L117+L118+L119</f>
        <v>59.244999999999997</v>
      </c>
      <c r="M116" s="46">
        <f t="shared" ref="M116" si="249">M117+M118+M119</f>
        <v>59.244999999999997</v>
      </c>
      <c r="N116" s="46">
        <f t="shared" ref="N116" si="250">N117+N118+N119</f>
        <v>59.244999999999997</v>
      </c>
      <c r="O116" s="46"/>
    </row>
    <row r="117" spans="1:15" s="48" customFormat="1" ht="12.75" customHeight="1">
      <c r="A117" s="44">
        <v>112</v>
      </c>
      <c r="B117" s="53" t="s">
        <v>3</v>
      </c>
      <c r="C117" s="46">
        <f t="shared" si="240"/>
        <v>525.03499999999997</v>
      </c>
      <c r="D117" s="46">
        <f>D121+D125+D129+D133+D137+D141+D145+D149+D153+D157+D161+D165+D169</f>
        <v>79.8</v>
      </c>
      <c r="E117" s="46">
        <f t="shared" ref="E117:N117" si="251">E121+E125+E129+E133+E137+E141+E145+E149+E153+E157+E161+E165+E169</f>
        <v>0</v>
      </c>
      <c r="F117" s="46">
        <f t="shared" si="251"/>
        <v>42</v>
      </c>
      <c r="G117" s="46">
        <f t="shared" si="251"/>
        <v>55.5</v>
      </c>
      <c r="H117" s="46">
        <f t="shared" si="251"/>
        <v>45.9</v>
      </c>
      <c r="I117" s="46">
        <f t="shared" si="251"/>
        <v>52.9</v>
      </c>
      <c r="J117" s="46">
        <f t="shared" si="251"/>
        <v>49.9</v>
      </c>
      <c r="K117" s="46">
        <f t="shared" si="251"/>
        <v>21.3</v>
      </c>
      <c r="L117" s="46">
        <f t="shared" si="251"/>
        <v>59.244999999999997</v>
      </c>
      <c r="M117" s="46">
        <f t="shared" si="251"/>
        <v>59.244999999999997</v>
      </c>
      <c r="N117" s="46">
        <f t="shared" si="251"/>
        <v>59.244999999999997</v>
      </c>
      <c r="O117" s="46"/>
    </row>
    <row r="118" spans="1:15" s="48" customFormat="1" ht="12.75" customHeight="1">
      <c r="A118" s="44">
        <v>113</v>
      </c>
      <c r="B118" s="53" t="s">
        <v>8</v>
      </c>
      <c r="C118" s="46">
        <f t="shared" si="240"/>
        <v>309.10000000000002</v>
      </c>
      <c r="D118" s="46">
        <f t="shared" ref="D118:N119" si="252">D122+D126+D130+D134+D138+D142+D146+D150+D154+D158+D162+D166+D170</f>
        <v>309.10000000000002</v>
      </c>
      <c r="E118" s="46">
        <f t="shared" si="252"/>
        <v>0</v>
      </c>
      <c r="F118" s="46">
        <f t="shared" si="252"/>
        <v>0</v>
      </c>
      <c r="G118" s="46">
        <f t="shared" si="252"/>
        <v>0</v>
      </c>
      <c r="H118" s="46">
        <f t="shared" si="252"/>
        <v>0</v>
      </c>
      <c r="I118" s="46">
        <f t="shared" si="252"/>
        <v>0</v>
      </c>
      <c r="J118" s="46">
        <f t="shared" si="252"/>
        <v>0</v>
      </c>
      <c r="K118" s="46">
        <f t="shared" si="252"/>
        <v>0</v>
      </c>
      <c r="L118" s="46">
        <f t="shared" si="252"/>
        <v>0</v>
      </c>
      <c r="M118" s="46">
        <f t="shared" si="252"/>
        <v>0</v>
      </c>
      <c r="N118" s="46">
        <f t="shared" si="252"/>
        <v>0</v>
      </c>
      <c r="O118" s="46"/>
    </row>
    <row r="119" spans="1:15" s="48" customFormat="1" ht="12.75" customHeight="1">
      <c r="A119" s="44">
        <v>114</v>
      </c>
      <c r="B119" s="53" t="s">
        <v>5</v>
      </c>
      <c r="C119" s="46">
        <f t="shared" si="240"/>
        <v>0</v>
      </c>
      <c r="D119" s="46">
        <f t="shared" si="252"/>
        <v>0</v>
      </c>
      <c r="E119" s="46">
        <f t="shared" si="252"/>
        <v>0</v>
      </c>
      <c r="F119" s="46">
        <f t="shared" si="252"/>
        <v>0</v>
      </c>
      <c r="G119" s="46">
        <f t="shared" si="252"/>
        <v>0</v>
      </c>
      <c r="H119" s="46">
        <f t="shared" si="252"/>
        <v>0</v>
      </c>
      <c r="I119" s="46">
        <f t="shared" si="252"/>
        <v>0</v>
      </c>
      <c r="J119" s="46">
        <f t="shared" si="252"/>
        <v>0</v>
      </c>
      <c r="K119" s="46">
        <f t="shared" si="252"/>
        <v>0</v>
      </c>
      <c r="L119" s="46">
        <f t="shared" si="252"/>
        <v>0</v>
      </c>
      <c r="M119" s="46">
        <f t="shared" si="252"/>
        <v>0</v>
      </c>
      <c r="N119" s="46">
        <f t="shared" si="252"/>
        <v>0</v>
      </c>
      <c r="O119" s="46"/>
    </row>
    <row r="120" spans="1:15" s="48" customFormat="1" ht="21.75" customHeight="1">
      <c r="A120" s="44">
        <v>115</v>
      </c>
      <c r="B120" s="54" t="s">
        <v>92</v>
      </c>
      <c r="C120" s="46">
        <f t="shared" si="240"/>
        <v>482.73500000000001</v>
      </c>
      <c r="D120" s="46">
        <f>D121+D122+D123</f>
        <v>37.5</v>
      </c>
      <c r="E120" s="46">
        <f t="shared" ref="E120" si="253">E121+E122+E123</f>
        <v>0</v>
      </c>
      <c r="F120" s="46">
        <f t="shared" ref="F120" si="254">F121+F122+F123</f>
        <v>42</v>
      </c>
      <c r="G120" s="46">
        <f t="shared" ref="G120" si="255">G121+G122+G123</f>
        <v>55.5</v>
      </c>
      <c r="H120" s="46">
        <f t="shared" ref="H120" si="256">H121+H122+H123</f>
        <v>45.9</v>
      </c>
      <c r="I120" s="46">
        <f t="shared" ref="I120" si="257">I121+I122+I123</f>
        <v>52.9</v>
      </c>
      <c r="J120" s="46">
        <f t="shared" ref="J120" si="258">J121+J122+J123</f>
        <v>49.9</v>
      </c>
      <c r="K120" s="46">
        <f t="shared" ref="K120" si="259">K121+K122+K123</f>
        <v>21.3</v>
      </c>
      <c r="L120" s="46">
        <f t="shared" ref="L120" si="260">L121+L122+L123</f>
        <v>59.244999999999997</v>
      </c>
      <c r="M120" s="46">
        <f t="shared" ref="M120" si="261">M121+M122+M123</f>
        <v>59.244999999999997</v>
      </c>
      <c r="N120" s="46">
        <f t="shared" ref="N120" si="262">N121+N122+N123</f>
        <v>59.244999999999997</v>
      </c>
      <c r="O120" s="51" t="s">
        <v>43</v>
      </c>
    </row>
    <row r="121" spans="1:15" s="48" customFormat="1" ht="12.75" customHeight="1">
      <c r="A121" s="44">
        <v>116</v>
      </c>
      <c r="B121" s="53" t="s">
        <v>3</v>
      </c>
      <c r="C121" s="46">
        <f t="shared" si="240"/>
        <v>482.73500000000001</v>
      </c>
      <c r="D121" s="46">
        <v>37.5</v>
      </c>
      <c r="E121" s="46">
        <v>0</v>
      </c>
      <c r="F121" s="46">
        <v>42</v>
      </c>
      <c r="G121" s="46">
        <v>55.5</v>
      </c>
      <c r="H121" s="46">
        <v>45.9</v>
      </c>
      <c r="I121" s="46">
        <v>52.9</v>
      </c>
      <c r="J121" s="46">
        <v>49.9</v>
      </c>
      <c r="K121" s="49">
        <v>21.3</v>
      </c>
      <c r="L121" s="46">
        <v>59.244999999999997</v>
      </c>
      <c r="M121" s="46">
        <v>59.244999999999997</v>
      </c>
      <c r="N121" s="46">
        <v>59.244999999999997</v>
      </c>
      <c r="O121" s="47"/>
    </row>
    <row r="122" spans="1:15" s="48" customFormat="1" ht="12.75" customHeight="1">
      <c r="A122" s="44">
        <v>117</v>
      </c>
      <c r="B122" s="53" t="s">
        <v>8</v>
      </c>
      <c r="C122" s="46">
        <f t="shared" si="240"/>
        <v>0</v>
      </c>
      <c r="D122" s="46">
        <v>0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9">
        <v>0</v>
      </c>
      <c r="L122" s="46">
        <v>0</v>
      </c>
      <c r="M122" s="46">
        <v>0</v>
      </c>
      <c r="N122" s="46">
        <v>0</v>
      </c>
      <c r="O122" s="47"/>
    </row>
    <row r="123" spans="1:15" s="48" customFormat="1" ht="12.75" customHeight="1">
      <c r="A123" s="44">
        <v>118</v>
      </c>
      <c r="B123" s="53" t="s">
        <v>5</v>
      </c>
      <c r="C123" s="46">
        <f t="shared" si="240"/>
        <v>0</v>
      </c>
      <c r="D123" s="46">
        <v>0</v>
      </c>
      <c r="E123" s="46">
        <v>0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9">
        <v>0</v>
      </c>
      <c r="L123" s="46">
        <v>0</v>
      </c>
      <c r="M123" s="46">
        <v>0</v>
      </c>
      <c r="N123" s="46">
        <v>0</v>
      </c>
      <c r="O123" s="47"/>
    </row>
    <row r="124" spans="1:15" s="48" customFormat="1" ht="45" customHeight="1">
      <c r="A124" s="44">
        <v>119</v>
      </c>
      <c r="B124" s="54" t="s">
        <v>93</v>
      </c>
      <c r="C124" s="46">
        <f t="shared" si="240"/>
        <v>0</v>
      </c>
      <c r="D124" s="46">
        <f>D125+D126+D127</f>
        <v>0</v>
      </c>
      <c r="E124" s="46">
        <f t="shared" ref="E124" si="263">E125+E126+E127</f>
        <v>0</v>
      </c>
      <c r="F124" s="46">
        <f t="shared" ref="F124" si="264">F125+F126+F127</f>
        <v>0</v>
      </c>
      <c r="G124" s="46">
        <f t="shared" ref="G124" si="265">G125+G126+G127</f>
        <v>0</v>
      </c>
      <c r="H124" s="46">
        <f t="shared" ref="H124" si="266">H125+H126+H127</f>
        <v>0</v>
      </c>
      <c r="I124" s="46">
        <f t="shared" ref="I124" si="267">I125+I126+I127</f>
        <v>0</v>
      </c>
      <c r="J124" s="46">
        <f t="shared" ref="J124" si="268">J125+J126+J127</f>
        <v>0</v>
      </c>
      <c r="K124" s="46">
        <f t="shared" ref="K124" si="269">K125+K126+K127</f>
        <v>0</v>
      </c>
      <c r="L124" s="46">
        <f t="shared" ref="L124" si="270">L125+L126+L127</f>
        <v>0</v>
      </c>
      <c r="M124" s="46">
        <f t="shared" ref="M124" si="271">M125+M126+M127</f>
        <v>0</v>
      </c>
      <c r="N124" s="46">
        <f t="shared" ref="N124" si="272">N125+N126+N127</f>
        <v>0</v>
      </c>
      <c r="O124" s="44" t="s">
        <v>44</v>
      </c>
    </row>
    <row r="125" spans="1:15" s="48" customFormat="1" ht="12.75" customHeight="1">
      <c r="A125" s="44">
        <v>120</v>
      </c>
      <c r="B125" s="53" t="s">
        <v>3</v>
      </c>
      <c r="C125" s="46">
        <f t="shared" si="240"/>
        <v>0</v>
      </c>
      <c r="D125" s="46">
        <v>0</v>
      </c>
      <c r="E125" s="46">
        <v>0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9">
        <v>0</v>
      </c>
      <c r="L125" s="46">
        <v>0</v>
      </c>
      <c r="M125" s="46">
        <v>0</v>
      </c>
      <c r="N125" s="46">
        <v>0</v>
      </c>
      <c r="O125" s="44"/>
    </row>
    <row r="126" spans="1:15" s="48" customFormat="1" ht="12.75" customHeight="1">
      <c r="A126" s="44">
        <v>121</v>
      </c>
      <c r="B126" s="53" t="s">
        <v>8</v>
      </c>
      <c r="C126" s="46">
        <f t="shared" si="240"/>
        <v>0</v>
      </c>
      <c r="D126" s="46">
        <v>0</v>
      </c>
      <c r="E126" s="46">
        <v>0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9">
        <v>0</v>
      </c>
      <c r="L126" s="46">
        <v>0</v>
      </c>
      <c r="M126" s="46">
        <v>0</v>
      </c>
      <c r="N126" s="46">
        <v>0</v>
      </c>
      <c r="O126" s="47"/>
    </row>
    <row r="127" spans="1:15" s="48" customFormat="1" ht="12.75" customHeight="1">
      <c r="A127" s="44">
        <v>122</v>
      </c>
      <c r="B127" s="53" t="s">
        <v>5</v>
      </c>
      <c r="C127" s="46">
        <f t="shared" si="240"/>
        <v>0</v>
      </c>
      <c r="D127" s="46">
        <v>0</v>
      </c>
      <c r="E127" s="46">
        <v>0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9">
        <v>0</v>
      </c>
      <c r="L127" s="46">
        <v>0</v>
      </c>
      <c r="M127" s="46">
        <v>0</v>
      </c>
      <c r="N127" s="46">
        <v>0</v>
      </c>
      <c r="O127" s="47"/>
    </row>
    <row r="128" spans="1:15" s="48" customFormat="1" ht="31.5">
      <c r="A128" s="44">
        <v>123</v>
      </c>
      <c r="B128" s="54" t="s">
        <v>94</v>
      </c>
      <c r="C128" s="46">
        <f t="shared" si="240"/>
        <v>0</v>
      </c>
      <c r="D128" s="46">
        <f>D129+D130+D131</f>
        <v>0</v>
      </c>
      <c r="E128" s="46">
        <f t="shared" ref="E128" si="273">E129+E130+E131</f>
        <v>0</v>
      </c>
      <c r="F128" s="46">
        <f t="shared" ref="F128" si="274">F129+F130+F131</f>
        <v>0</v>
      </c>
      <c r="G128" s="46">
        <f t="shared" ref="G128" si="275">G129+G130+G131</f>
        <v>0</v>
      </c>
      <c r="H128" s="46">
        <f t="shared" ref="H128" si="276">H129+H130+H131</f>
        <v>0</v>
      </c>
      <c r="I128" s="46">
        <f t="shared" ref="I128" si="277">I129+I130+I131</f>
        <v>0</v>
      </c>
      <c r="J128" s="46">
        <f t="shared" ref="J128" si="278">J129+J130+J131</f>
        <v>0</v>
      </c>
      <c r="K128" s="46">
        <f t="shared" ref="K128" si="279">K129+K130+K131</f>
        <v>0</v>
      </c>
      <c r="L128" s="46">
        <f t="shared" ref="L128" si="280">L129+L130+L131</f>
        <v>0</v>
      </c>
      <c r="M128" s="46">
        <f t="shared" ref="M128" si="281">M129+M130+M131</f>
        <v>0</v>
      </c>
      <c r="N128" s="46">
        <f t="shared" ref="N128" si="282">N129+N130+N131</f>
        <v>0</v>
      </c>
      <c r="O128" s="46" t="s">
        <v>83</v>
      </c>
    </row>
    <row r="129" spans="1:15" s="48" customFormat="1" ht="12.75" customHeight="1">
      <c r="A129" s="44">
        <v>124</v>
      </c>
      <c r="B129" s="53" t="s">
        <v>3</v>
      </c>
      <c r="C129" s="46">
        <f t="shared" si="240"/>
        <v>0</v>
      </c>
      <c r="D129" s="46">
        <v>0</v>
      </c>
      <c r="E129" s="46">
        <v>0</v>
      </c>
      <c r="F129" s="46">
        <v>0</v>
      </c>
      <c r="G129" s="46">
        <v>0</v>
      </c>
      <c r="H129" s="46">
        <v>0</v>
      </c>
      <c r="I129" s="46">
        <v>0</v>
      </c>
      <c r="J129" s="46">
        <v>0</v>
      </c>
      <c r="K129" s="49">
        <v>0</v>
      </c>
      <c r="L129" s="46">
        <v>0</v>
      </c>
      <c r="M129" s="46">
        <v>0</v>
      </c>
      <c r="N129" s="46">
        <v>0</v>
      </c>
      <c r="O129" s="47"/>
    </row>
    <row r="130" spans="1:15" s="48" customFormat="1" ht="12.75" customHeight="1">
      <c r="A130" s="44">
        <v>125</v>
      </c>
      <c r="B130" s="53" t="s">
        <v>8</v>
      </c>
      <c r="C130" s="46">
        <f t="shared" si="240"/>
        <v>0</v>
      </c>
      <c r="D130" s="46">
        <v>0</v>
      </c>
      <c r="E130" s="46">
        <v>0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9">
        <v>0</v>
      </c>
      <c r="L130" s="46">
        <v>0</v>
      </c>
      <c r="M130" s="46">
        <v>0</v>
      </c>
      <c r="N130" s="46">
        <v>0</v>
      </c>
      <c r="O130" s="47"/>
    </row>
    <row r="131" spans="1:15" s="48" customFormat="1" ht="12.75" customHeight="1">
      <c r="A131" s="44">
        <v>126</v>
      </c>
      <c r="B131" s="53" t="s">
        <v>5</v>
      </c>
      <c r="C131" s="46">
        <f t="shared" si="240"/>
        <v>0</v>
      </c>
      <c r="D131" s="46">
        <v>0</v>
      </c>
      <c r="E131" s="46">
        <v>0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9">
        <v>0</v>
      </c>
      <c r="L131" s="46">
        <v>0</v>
      </c>
      <c r="M131" s="46">
        <v>0</v>
      </c>
      <c r="N131" s="46">
        <v>0</v>
      </c>
      <c r="O131" s="47"/>
    </row>
    <row r="132" spans="1:15" s="48" customFormat="1" ht="39" customHeight="1">
      <c r="A132" s="44">
        <v>127</v>
      </c>
      <c r="B132" s="54" t="s">
        <v>95</v>
      </c>
      <c r="C132" s="46">
        <f t="shared" si="240"/>
        <v>0</v>
      </c>
      <c r="D132" s="46">
        <f>D133+D134+D135</f>
        <v>0</v>
      </c>
      <c r="E132" s="46">
        <f t="shared" ref="E132" si="283">E133+E134+E135</f>
        <v>0</v>
      </c>
      <c r="F132" s="46">
        <f t="shared" ref="F132" si="284">F133+F134+F135</f>
        <v>0</v>
      </c>
      <c r="G132" s="46">
        <f t="shared" ref="G132" si="285">G133+G134+G135</f>
        <v>0</v>
      </c>
      <c r="H132" s="46">
        <f t="shared" ref="H132" si="286">H133+H134+H135</f>
        <v>0</v>
      </c>
      <c r="I132" s="46">
        <f t="shared" ref="I132" si="287">I133+I134+I135</f>
        <v>0</v>
      </c>
      <c r="J132" s="46">
        <f t="shared" ref="J132" si="288">J133+J134+J135</f>
        <v>0</v>
      </c>
      <c r="K132" s="46">
        <f t="shared" ref="K132" si="289">K133+K134+K135</f>
        <v>0</v>
      </c>
      <c r="L132" s="46">
        <f t="shared" ref="L132" si="290">L133+L134+L135</f>
        <v>0</v>
      </c>
      <c r="M132" s="46">
        <f t="shared" ref="M132" si="291">M133+M134+M135</f>
        <v>0</v>
      </c>
      <c r="N132" s="46">
        <f t="shared" ref="N132" si="292">N133+N134+N135</f>
        <v>0</v>
      </c>
      <c r="O132" s="47"/>
    </row>
    <row r="133" spans="1:15" s="48" customFormat="1" ht="12.75" customHeight="1">
      <c r="A133" s="44">
        <v>128</v>
      </c>
      <c r="B133" s="53" t="s">
        <v>3</v>
      </c>
      <c r="C133" s="46">
        <f t="shared" si="240"/>
        <v>0</v>
      </c>
      <c r="D133" s="46">
        <v>0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9">
        <v>0</v>
      </c>
      <c r="L133" s="46">
        <v>0</v>
      </c>
      <c r="M133" s="46">
        <v>0</v>
      </c>
      <c r="N133" s="46">
        <v>0</v>
      </c>
      <c r="O133" s="47"/>
    </row>
    <row r="134" spans="1:15" s="48" customFormat="1" ht="12.75" customHeight="1">
      <c r="A134" s="44">
        <v>129</v>
      </c>
      <c r="B134" s="53" t="s">
        <v>8</v>
      </c>
      <c r="C134" s="46">
        <f t="shared" si="240"/>
        <v>0</v>
      </c>
      <c r="D134" s="46">
        <v>0</v>
      </c>
      <c r="E134" s="46">
        <v>0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9">
        <v>0</v>
      </c>
      <c r="L134" s="46">
        <v>0</v>
      </c>
      <c r="M134" s="46">
        <v>0</v>
      </c>
      <c r="N134" s="46">
        <v>0</v>
      </c>
      <c r="O134" s="47"/>
    </row>
    <row r="135" spans="1:15" s="48" customFormat="1" ht="12.75" customHeight="1">
      <c r="A135" s="44">
        <v>130</v>
      </c>
      <c r="B135" s="53" t="s">
        <v>5</v>
      </c>
      <c r="C135" s="46">
        <f t="shared" si="240"/>
        <v>0</v>
      </c>
      <c r="D135" s="46">
        <v>0</v>
      </c>
      <c r="E135" s="46">
        <v>0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9">
        <v>0</v>
      </c>
      <c r="L135" s="46">
        <v>0</v>
      </c>
      <c r="M135" s="46">
        <v>0</v>
      </c>
      <c r="N135" s="46">
        <v>0</v>
      </c>
      <c r="O135" s="47"/>
    </row>
    <row r="136" spans="1:15" s="48" customFormat="1" ht="39" customHeight="1">
      <c r="A136" s="44">
        <v>131</v>
      </c>
      <c r="B136" s="54" t="s">
        <v>96</v>
      </c>
      <c r="C136" s="46">
        <f t="shared" si="240"/>
        <v>351.40000000000003</v>
      </c>
      <c r="D136" s="46">
        <f>D137+D138+D139</f>
        <v>351.40000000000003</v>
      </c>
      <c r="E136" s="46">
        <f t="shared" ref="E136" si="293">E137+E138+E139</f>
        <v>0</v>
      </c>
      <c r="F136" s="46">
        <f t="shared" ref="F136" si="294">F137+F138+F139</f>
        <v>0</v>
      </c>
      <c r="G136" s="46">
        <f t="shared" ref="G136" si="295">G137+G138+G139</f>
        <v>0</v>
      </c>
      <c r="H136" s="46">
        <f t="shared" ref="H136" si="296">H137+H138+H139</f>
        <v>0</v>
      </c>
      <c r="I136" s="46">
        <f t="shared" ref="I136" si="297">I137+I138+I139</f>
        <v>0</v>
      </c>
      <c r="J136" s="46">
        <f t="shared" ref="J136" si="298">J137+J138+J139</f>
        <v>0</v>
      </c>
      <c r="K136" s="46">
        <f t="shared" ref="K136" si="299">K137+K138+K139</f>
        <v>0</v>
      </c>
      <c r="L136" s="46">
        <f t="shared" ref="L136" si="300">L137+L138+L139</f>
        <v>0</v>
      </c>
      <c r="M136" s="46">
        <f t="shared" ref="M136" si="301">M137+M138+M139</f>
        <v>0</v>
      </c>
      <c r="N136" s="46">
        <f t="shared" ref="N136" si="302">N137+N138+N139</f>
        <v>0</v>
      </c>
      <c r="O136" s="51" t="s">
        <v>45</v>
      </c>
    </row>
    <row r="137" spans="1:15" s="48" customFormat="1" ht="12.75" customHeight="1">
      <c r="A137" s="44">
        <v>132</v>
      </c>
      <c r="B137" s="53" t="s">
        <v>3</v>
      </c>
      <c r="C137" s="46">
        <f t="shared" si="240"/>
        <v>42.3</v>
      </c>
      <c r="D137" s="46">
        <v>42.3</v>
      </c>
      <c r="E137" s="46">
        <v>0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9">
        <v>0</v>
      </c>
      <c r="L137" s="46">
        <v>0</v>
      </c>
      <c r="M137" s="46">
        <v>0</v>
      </c>
      <c r="N137" s="46">
        <v>0</v>
      </c>
      <c r="O137" s="44"/>
    </row>
    <row r="138" spans="1:15" s="48" customFormat="1" ht="12.75" customHeight="1">
      <c r="A138" s="44">
        <v>133</v>
      </c>
      <c r="B138" s="53" t="s">
        <v>8</v>
      </c>
      <c r="C138" s="46">
        <f t="shared" si="240"/>
        <v>309.10000000000002</v>
      </c>
      <c r="D138" s="46">
        <v>309.10000000000002</v>
      </c>
      <c r="E138" s="46">
        <v>0</v>
      </c>
      <c r="F138" s="46">
        <v>0</v>
      </c>
      <c r="G138" s="46">
        <v>0</v>
      </c>
      <c r="H138" s="46">
        <v>0</v>
      </c>
      <c r="I138" s="46">
        <v>0</v>
      </c>
      <c r="J138" s="46">
        <v>0</v>
      </c>
      <c r="K138" s="49">
        <v>0</v>
      </c>
      <c r="L138" s="46">
        <v>0</v>
      </c>
      <c r="M138" s="46">
        <v>0</v>
      </c>
      <c r="N138" s="46">
        <v>0</v>
      </c>
      <c r="O138" s="44"/>
    </row>
    <row r="139" spans="1:15" s="48" customFormat="1" ht="12.75" customHeight="1">
      <c r="A139" s="44">
        <v>134</v>
      </c>
      <c r="B139" s="53" t="s">
        <v>5</v>
      </c>
      <c r="C139" s="46">
        <f t="shared" si="240"/>
        <v>0</v>
      </c>
      <c r="D139" s="46">
        <v>0</v>
      </c>
      <c r="E139" s="46">
        <v>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9">
        <v>0</v>
      </c>
      <c r="L139" s="46">
        <v>0</v>
      </c>
      <c r="M139" s="46">
        <v>0</v>
      </c>
      <c r="N139" s="46">
        <v>0</v>
      </c>
      <c r="O139" s="44"/>
    </row>
    <row r="140" spans="1:15" s="48" customFormat="1" ht="65.25" customHeight="1">
      <c r="A140" s="44">
        <v>135</v>
      </c>
      <c r="B140" s="54" t="s">
        <v>97</v>
      </c>
      <c r="C140" s="46">
        <f t="shared" si="240"/>
        <v>0</v>
      </c>
      <c r="D140" s="46">
        <f>D141+D142+D143</f>
        <v>0</v>
      </c>
      <c r="E140" s="46">
        <f t="shared" ref="E140" si="303">E141+E142+E143</f>
        <v>0</v>
      </c>
      <c r="F140" s="46">
        <f t="shared" ref="F140" si="304">F141+F142+F143</f>
        <v>0</v>
      </c>
      <c r="G140" s="46">
        <f t="shared" ref="G140" si="305">G141+G142+G143</f>
        <v>0</v>
      </c>
      <c r="H140" s="46">
        <f t="shared" ref="H140" si="306">H141+H142+H143</f>
        <v>0</v>
      </c>
      <c r="I140" s="46">
        <f t="shared" ref="I140" si="307">I141+I142+I143</f>
        <v>0</v>
      </c>
      <c r="J140" s="46">
        <f t="shared" ref="J140" si="308">J141+J142+J143</f>
        <v>0</v>
      </c>
      <c r="K140" s="46">
        <f t="shared" ref="K140" si="309">K141+K142+K143</f>
        <v>0</v>
      </c>
      <c r="L140" s="46">
        <f t="shared" ref="L140" si="310">L141+L142+L143</f>
        <v>0</v>
      </c>
      <c r="M140" s="46">
        <f t="shared" ref="M140" si="311">M141+M142+M143</f>
        <v>0</v>
      </c>
      <c r="N140" s="46">
        <f t="shared" ref="N140" si="312">N141+N142+N143</f>
        <v>0</v>
      </c>
      <c r="O140" s="44" t="s">
        <v>46</v>
      </c>
    </row>
    <row r="141" spans="1:15" s="48" customFormat="1" ht="12.75" customHeight="1">
      <c r="A141" s="44">
        <v>136</v>
      </c>
      <c r="B141" s="53" t="s">
        <v>3</v>
      </c>
      <c r="C141" s="46">
        <f t="shared" si="240"/>
        <v>0</v>
      </c>
      <c r="D141" s="46">
        <v>0</v>
      </c>
      <c r="E141" s="46">
        <v>0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9">
        <v>0</v>
      </c>
      <c r="L141" s="46">
        <v>0</v>
      </c>
      <c r="M141" s="46">
        <v>0</v>
      </c>
      <c r="N141" s="46">
        <v>0</v>
      </c>
      <c r="O141" s="47"/>
    </row>
    <row r="142" spans="1:15" s="48" customFormat="1" ht="12.75" customHeight="1">
      <c r="A142" s="44">
        <v>137</v>
      </c>
      <c r="B142" s="53" t="s">
        <v>8</v>
      </c>
      <c r="C142" s="46">
        <f t="shared" si="240"/>
        <v>0</v>
      </c>
      <c r="D142" s="46">
        <v>0</v>
      </c>
      <c r="E142" s="46">
        <v>0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9">
        <v>0</v>
      </c>
      <c r="L142" s="46">
        <v>0</v>
      </c>
      <c r="M142" s="46">
        <v>0</v>
      </c>
      <c r="N142" s="46">
        <v>0</v>
      </c>
      <c r="O142" s="47"/>
    </row>
    <row r="143" spans="1:15" s="48" customFormat="1" ht="12.75" customHeight="1">
      <c r="A143" s="44">
        <v>138</v>
      </c>
      <c r="B143" s="53" t="s">
        <v>5</v>
      </c>
      <c r="C143" s="46">
        <f t="shared" si="240"/>
        <v>0</v>
      </c>
      <c r="D143" s="46">
        <v>0</v>
      </c>
      <c r="E143" s="46">
        <v>0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9">
        <v>0</v>
      </c>
      <c r="L143" s="46">
        <v>0</v>
      </c>
      <c r="M143" s="46">
        <v>0</v>
      </c>
      <c r="N143" s="46">
        <v>0</v>
      </c>
      <c r="O143" s="47"/>
    </row>
    <row r="144" spans="1:15" s="48" customFormat="1" ht="31.5">
      <c r="A144" s="44">
        <v>139</v>
      </c>
      <c r="B144" s="54" t="s">
        <v>98</v>
      </c>
      <c r="C144" s="46">
        <f t="shared" si="240"/>
        <v>0</v>
      </c>
      <c r="D144" s="46">
        <f>D145+D146+D147</f>
        <v>0</v>
      </c>
      <c r="E144" s="46">
        <f t="shared" ref="E144" si="313">E145+E146+E147</f>
        <v>0</v>
      </c>
      <c r="F144" s="46">
        <f t="shared" ref="F144" si="314">F145+F146+F147</f>
        <v>0</v>
      </c>
      <c r="G144" s="46">
        <f t="shared" ref="G144" si="315">G145+G146+G147</f>
        <v>0</v>
      </c>
      <c r="H144" s="46">
        <f t="shared" ref="H144" si="316">H145+H146+H147</f>
        <v>0</v>
      </c>
      <c r="I144" s="46">
        <f t="shared" ref="I144" si="317">I145+I146+I147</f>
        <v>0</v>
      </c>
      <c r="J144" s="46">
        <f t="shared" ref="J144" si="318">J145+J146+J147</f>
        <v>0</v>
      </c>
      <c r="K144" s="46">
        <f t="shared" ref="K144" si="319">K145+K146+K147</f>
        <v>0</v>
      </c>
      <c r="L144" s="46">
        <f t="shared" ref="L144" si="320">L145+L146+L147</f>
        <v>0</v>
      </c>
      <c r="M144" s="46">
        <f t="shared" ref="M144" si="321">M145+M146+M147</f>
        <v>0</v>
      </c>
      <c r="N144" s="46">
        <f t="shared" ref="N144" si="322">N145+N146+N147</f>
        <v>0</v>
      </c>
      <c r="O144" s="47"/>
    </row>
    <row r="145" spans="1:15" s="48" customFormat="1" ht="12.75" customHeight="1">
      <c r="A145" s="44">
        <v>140</v>
      </c>
      <c r="B145" s="53" t="s">
        <v>3</v>
      </c>
      <c r="C145" s="46">
        <f t="shared" si="240"/>
        <v>0</v>
      </c>
      <c r="D145" s="46">
        <v>0</v>
      </c>
      <c r="E145" s="46">
        <v>0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9">
        <v>0</v>
      </c>
      <c r="L145" s="46">
        <v>0</v>
      </c>
      <c r="M145" s="46">
        <v>0</v>
      </c>
      <c r="N145" s="46">
        <v>0</v>
      </c>
      <c r="O145" s="47"/>
    </row>
    <row r="146" spans="1:15" s="48" customFormat="1" ht="12.75" customHeight="1">
      <c r="A146" s="44">
        <v>141</v>
      </c>
      <c r="B146" s="53" t="s">
        <v>8</v>
      </c>
      <c r="C146" s="46">
        <f t="shared" si="240"/>
        <v>0</v>
      </c>
      <c r="D146" s="46">
        <v>0</v>
      </c>
      <c r="E146" s="46">
        <v>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9">
        <v>0</v>
      </c>
      <c r="L146" s="46">
        <v>0</v>
      </c>
      <c r="M146" s="46">
        <v>0</v>
      </c>
      <c r="N146" s="46">
        <v>0</v>
      </c>
      <c r="O146" s="44"/>
    </row>
    <row r="147" spans="1:15" s="48" customFormat="1" ht="12.75" customHeight="1">
      <c r="A147" s="44">
        <v>142</v>
      </c>
      <c r="B147" s="53" t="s">
        <v>5</v>
      </c>
      <c r="C147" s="46">
        <f t="shared" si="240"/>
        <v>0</v>
      </c>
      <c r="D147" s="46">
        <v>0</v>
      </c>
      <c r="E147" s="46">
        <v>0</v>
      </c>
      <c r="F147" s="46">
        <v>0</v>
      </c>
      <c r="G147" s="46">
        <v>0</v>
      </c>
      <c r="H147" s="46">
        <v>0</v>
      </c>
      <c r="I147" s="46">
        <v>0</v>
      </c>
      <c r="J147" s="46">
        <v>0</v>
      </c>
      <c r="K147" s="49">
        <v>0</v>
      </c>
      <c r="L147" s="46">
        <v>0</v>
      </c>
      <c r="M147" s="46">
        <v>0</v>
      </c>
      <c r="N147" s="46">
        <v>0</v>
      </c>
      <c r="O147" s="44"/>
    </row>
    <row r="148" spans="1:15" s="48" customFormat="1" ht="52.5">
      <c r="A148" s="44">
        <v>143</v>
      </c>
      <c r="B148" s="54" t="s">
        <v>99</v>
      </c>
      <c r="C148" s="46">
        <f t="shared" si="240"/>
        <v>0</v>
      </c>
      <c r="D148" s="46">
        <f>D149+D150+D151</f>
        <v>0</v>
      </c>
      <c r="E148" s="46">
        <f t="shared" ref="E148" si="323">E149+E150+E151</f>
        <v>0</v>
      </c>
      <c r="F148" s="46">
        <f t="shared" ref="F148" si="324">F149+F150+F151</f>
        <v>0</v>
      </c>
      <c r="G148" s="46">
        <f t="shared" ref="G148" si="325">G149+G150+G151</f>
        <v>0</v>
      </c>
      <c r="H148" s="46">
        <f t="shared" ref="H148" si="326">H149+H150+H151</f>
        <v>0</v>
      </c>
      <c r="I148" s="46">
        <f t="shared" ref="I148" si="327">I149+I150+I151</f>
        <v>0</v>
      </c>
      <c r="J148" s="46">
        <f t="shared" ref="J148" si="328">J149+J150+J151</f>
        <v>0</v>
      </c>
      <c r="K148" s="46">
        <f t="shared" ref="K148" si="329">K149+K150+K151</f>
        <v>0</v>
      </c>
      <c r="L148" s="46">
        <f t="shared" ref="L148" si="330">L149+L150+L151</f>
        <v>0</v>
      </c>
      <c r="M148" s="46">
        <f t="shared" ref="M148" si="331">M149+M150+M151</f>
        <v>0</v>
      </c>
      <c r="N148" s="46">
        <f t="shared" ref="N148" si="332">N149+N150+N151</f>
        <v>0</v>
      </c>
      <c r="O148" s="51" t="s">
        <v>105</v>
      </c>
    </row>
    <row r="149" spans="1:15" s="48" customFormat="1" ht="12.75" customHeight="1">
      <c r="A149" s="44">
        <v>144</v>
      </c>
      <c r="B149" s="53" t="s">
        <v>3</v>
      </c>
      <c r="C149" s="46">
        <f t="shared" si="240"/>
        <v>0</v>
      </c>
      <c r="D149" s="46">
        <v>0</v>
      </c>
      <c r="E149" s="46">
        <v>0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9">
        <v>0</v>
      </c>
      <c r="L149" s="46">
        <v>0</v>
      </c>
      <c r="M149" s="46">
        <v>0</v>
      </c>
      <c r="N149" s="46">
        <v>0</v>
      </c>
      <c r="O149" s="44"/>
    </row>
    <row r="150" spans="1:15" s="48" customFormat="1" ht="12.75" customHeight="1">
      <c r="A150" s="44">
        <v>145</v>
      </c>
      <c r="B150" s="53" t="s">
        <v>8</v>
      </c>
      <c r="C150" s="46">
        <f t="shared" si="240"/>
        <v>0</v>
      </c>
      <c r="D150" s="46">
        <v>0</v>
      </c>
      <c r="E150" s="46">
        <v>0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9">
        <v>0</v>
      </c>
      <c r="L150" s="46">
        <v>0</v>
      </c>
      <c r="M150" s="46">
        <v>0</v>
      </c>
      <c r="N150" s="46">
        <v>0</v>
      </c>
      <c r="O150" s="44"/>
    </row>
    <row r="151" spans="1:15" s="48" customFormat="1" ht="12.75" customHeight="1">
      <c r="A151" s="44">
        <v>146</v>
      </c>
      <c r="B151" s="53" t="s">
        <v>5</v>
      </c>
      <c r="C151" s="46">
        <f t="shared" si="240"/>
        <v>0</v>
      </c>
      <c r="D151" s="46">
        <v>0</v>
      </c>
      <c r="E151" s="46">
        <v>0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9">
        <v>0</v>
      </c>
      <c r="L151" s="46">
        <v>0</v>
      </c>
      <c r="M151" s="46">
        <v>0</v>
      </c>
      <c r="N151" s="46">
        <v>0</v>
      </c>
      <c r="O151" s="44"/>
    </row>
    <row r="152" spans="1:15" s="48" customFormat="1" ht="52.5">
      <c r="A152" s="44">
        <v>147</v>
      </c>
      <c r="B152" s="54" t="s">
        <v>100</v>
      </c>
      <c r="C152" s="46">
        <f t="shared" si="240"/>
        <v>0</v>
      </c>
      <c r="D152" s="46">
        <f>D153+D154+D155</f>
        <v>0</v>
      </c>
      <c r="E152" s="46">
        <f t="shared" ref="E152" si="333">E153+E154+E155</f>
        <v>0</v>
      </c>
      <c r="F152" s="46">
        <f t="shared" ref="F152" si="334">F153+F154+F155</f>
        <v>0</v>
      </c>
      <c r="G152" s="46">
        <f t="shared" ref="G152" si="335">G153+G154+G155</f>
        <v>0</v>
      </c>
      <c r="H152" s="46">
        <f t="shared" ref="H152" si="336">H153+H154+H155</f>
        <v>0</v>
      </c>
      <c r="I152" s="46">
        <f t="shared" ref="I152" si="337">I153+I154+I155</f>
        <v>0</v>
      </c>
      <c r="J152" s="46">
        <f t="shared" ref="J152" si="338">J153+J154+J155</f>
        <v>0</v>
      </c>
      <c r="K152" s="46">
        <f t="shared" ref="K152" si="339">K153+K154+K155</f>
        <v>0</v>
      </c>
      <c r="L152" s="46">
        <f t="shared" ref="L152" si="340">L153+L154+L155</f>
        <v>0</v>
      </c>
      <c r="M152" s="46">
        <f t="shared" ref="M152" si="341">M153+M154+M155</f>
        <v>0</v>
      </c>
      <c r="N152" s="46">
        <f t="shared" ref="N152" si="342">N153+N154+N155</f>
        <v>0</v>
      </c>
      <c r="O152" s="44" t="s">
        <v>21</v>
      </c>
    </row>
    <row r="153" spans="1:15" s="48" customFormat="1" ht="12.75" customHeight="1">
      <c r="A153" s="44">
        <v>148</v>
      </c>
      <c r="B153" s="53" t="s">
        <v>3</v>
      </c>
      <c r="C153" s="46">
        <f t="shared" si="240"/>
        <v>0</v>
      </c>
      <c r="D153" s="46">
        <v>0</v>
      </c>
      <c r="E153" s="46">
        <v>0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9">
        <v>0</v>
      </c>
      <c r="L153" s="46">
        <v>0</v>
      </c>
      <c r="M153" s="46">
        <v>0</v>
      </c>
      <c r="N153" s="49">
        <v>0</v>
      </c>
      <c r="O153" s="47"/>
    </row>
    <row r="154" spans="1:15" s="48" customFormat="1" ht="12.75" customHeight="1">
      <c r="A154" s="44">
        <v>149</v>
      </c>
      <c r="B154" s="53" t="s">
        <v>8</v>
      </c>
      <c r="C154" s="46">
        <f t="shared" si="240"/>
        <v>0</v>
      </c>
      <c r="D154" s="46">
        <v>0</v>
      </c>
      <c r="E154" s="46">
        <v>0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9">
        <v>0</v>
      </c>
      <c r="L154" s="46">
        <v>0</v>
      </c>
      <c r="M154" s="46">
        <v>0</v>
      </c>
      <c r="N154" s="46">
        <v>0</v>
      </c>
      <c r="O154" s="44"/>
    </row>
    <row r="155" spans="1:15" s="48" customFormat="1" ht="12.75" customHeight="1">
      <c r="A155" s="44">
        <v>150</v>
      </c>
      <c r="B155" s="53" t="s">
        <v>5</v>
      </c>
      <c r="C155" s="46">
        <f t="shared" si="240"/>
        <v>0</v>
      </c>
      <c r="D155" s="46"/>
      <c r="E155" s="46"/>
      <c r="F155" s="46"/>
      <c r="G155" s="46"/>
      <c r="H155" s="46"/>
      <c r="I155" s="46"/>
      <c r="J155" s="46"/>
      <c r="K155" s="49"/>
      <c r="L155" s="46"/>
      <c r="M155" s="46"/>
      <c r="N155" s="46"/>
      <c r="O155" s="44"/>
    </row>
    <row r="156" spans="1:15" s="48" customFormat="1" ht="31.5">
      <c r="A156" s="44">
        <v>151</v>
      </c>
      <c r="B156" s="54" t="s">
        <v>101</v>
      </c>
      <c r="C156" s="46">
        <f t="shared" si="240"/>
        <v>0</v>
      </c>
      <c r="D156" s="46">
        <f>D157+D158+D159</f>
        <v>0</v>
      </c>
      <c r="E156" s="46">
        <f t="shared" ref="E156" si="343">E157+E158+E159</f>
        <v>0</v>
      </c>
      <c r="F156" s="46">
        <f t="shared" ref="F156" si="344">F157+F158+F159</f>
        <v>0</v>
      </c>
      <c r="G156" s="46">
        <f t="shared" ref="G156" si="345">G157+G158+G159</f>
        <v>0</v>
      </c>
      <c r="H156" s="46">
        <f t="shared" ref="H156" si="346">H157+H158+H159</f>
        <v>0</v>
      </c>
      <c r="I156" s="46">
        <f t="shared" ref="I156" si="347">I157+I158+I159</f>
        <v>0</v>
      </c>
      <c r="J156" s="46">
        <f t="shared" ref="J156" si="348">J157+J158+J159</f>
        <v>0</v>
      </c>
      <c r="K156" s="46">
        <f t="shared" ref="K156" si="349">K157+K158+K159</f>
        <v>0</v>
      </c>
      <c r="L156" s="46">
        <f t="shared" ref="L156" si="350">L157+L158+L159</f>
        <v>0</v>
      </c>
      <c r="M156" s="46">
        <f t="shared" ref="M156" si="351">M157+M158+M159</f>
        <v>0</v>
      </c>
      <c r="N156" s="46">
        <f t="shared" ref="N156" si="352">N157+N158+N159</f>
        <v>0</v>
      </c>
      <c r="O156" s="51" t="s">
        <v>47</v>
      </c>
    </row>
    <row r="157" spans="1:15" s="48" customFormat="1" ht="12.75" customHeight="1">
      <c r="A157" s="44">
        <v>152</v>
      </c>
      <c r="B157" s="53" t="s">
        <v>3</v>
      </c>
      <c r="C157" s="46">
        <f t="shared" si="240"/>
        <v>0</v>
      </c>
      <c r="D157" s="46">
        <v>0</v>
      </c>
      <c r="E157" s="46">
        <v>0</v>
      </c>
      <c r="F157" s="46">
        <v>0</v>
      </c>
      <c r="G157" s="46">
        <v>0</v>
      </c>
      <c r="H157" s="46">
        <v>0</v>
      </c>
      <c r="I157" s="46">
        <v>0</v>
      </c>
      <c r="J157" s="46">
        <v>0</v>
      </c>
      <c r="K157" s="49">
        <v>0</v>
      </c>
      <c r="L157" s="46">
        <v>0</v>
      </c>
      <c r="M157" s="46">
        <v>0</v>
      </c>
      <c r="N157" s="46">
        <v>0</v>
      </c>
      <c r="O157" s="44"/>
    </row>
    <row r="158" spans="1:15" s="48" customFormat="1" ht="12.75" customHeight="1">
      <c r="A158" s="44">
        <v>153</v>
      </c>
      <c r="B158" s="53" t="s">
        <v>8</v>
      </c>
      <c r="C158" s="46">
        <f t="shared" si="240"/>
        <v>0</v>
      </c>
      <c r="D158" s="46">
        <v>0</v>
      </c>
      <c r="E158" s="46">
        <v>0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9">
        <v>0</v>
      </c>
      <c r="L158" s="46">
        <v>0</v>
      </c>
      <c r="M158" s="46">
        <v>0</v>
      </c>
      <c r="N158" s="46">
        <v>0</v>
      </c>
      <c r="O158" s="44"/>
    </row>
    <row r="159" spans="1:15" s="48" customFormat="1" ht="12.75" customHeight="1">
      <c r="A159" s="44">
        <v>154</v>
      </c>
      <c r="B159" s="53" t="s">
        <v>5</v>
      </c>
      <c r="C159" s="46">
        <f t="shared" si="240"/>
        <v>0</v>
      </c>
      <c r="D159" s="46">
        <v>0</v>
      </c>
      <c r="E159" s="46">
        <v>0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9">
        <v>0</v>
      </c>
      <c r="L159" s="46">
        <v>0</v>
      </c>
      <c r="M159" s="46">
        <v>0</v>
      </c>
      <c r="N159" s="46">
        <v>0</v>
      </c>
      <c r="O159" s="44"/>
    </row>
    <row r="160" spans="1:15" s="48" customFormat="1" ht="52.5">
      <c r="A160" s="44">
        <v>155</v>
      </c>
      <c r="B160" s="54" t="s">
        <v>102</v>
      </c>
      <c r="C160" s="46">
        <f t="shared" si="240"/>
        <v>0</v>
      </c>
      <c r="D160" s="46">
        <f>D161+D162+D163</f>
        <v>0</v>
      </c>
      <c r="E160" s="46">
        <f t="shared" ref="E160" si="353">E161+E162+E163</f>
        <v>0</v>
      </c>
      <c r="F160" s="46">
        <f t="shared" ref="F160" si="354">F161+F162+F163</f>
        <v>0</v>
      </c>
      <c r="G160" s="46">
        <f t="shared" ref="G160" si="355">G161+G162+G163</f>
        <v>0</v>
      </c>
      <c r="H160" s="46">
        <f t="shared" ref="H160" si="356">H161+H162+H163</f>
        <v>0</v>
      </c>
      <c r="I160" s="46">
        <f t="shared" ref="I160" si="357">I161+I162+I163</f>
        <v>0</v>
      </c>
      <c r="J160" s="46">
        <f t="shared" ref="J160" si="358">J161+J162+J163</f>
        <v>0</v>
      </c>
      <c r="K160" s="46">
        <f t="shared" ref="K160" si="359">K161+K162+K163</f>
        <v>0</v>
      </c>
      <c r="L160" s="46">
        <f t="shared" ref="L160" si="360">L161+L162+L163</f>
        <v>0</v>
      </c>
      <c r="M160" s="46">
        <f t="shared" ref="M160" si="361">M161+M162+M163</f>
        <v>0</v>
      </c>
      <c r="N160" s="46">
        <f t="shared" ref="N160" si="362">N161+N162+N163</f>
        <v>0</v>
      </c>
      <c r="O160" s="44" t="s">
        <v>48</v>
      </c>
    </row>
    <row r="161" spans="1:15" s="48" customFormat="1" ht="12.75" customHeight="1">
      <c r="A161" s="44">
        <v>156</v>
      </c>
      <c r="B161" s="53" t="s">
        <v>3</v>
      </c>
      <c r="C161" s="46">
        <f t="shared" si="240"/>
        <v>0</v>
      </c>
      <c r="D161" s="46">
        <v>0</v>
      </c>
      <c r="E161" s="46">
        <v>0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9">
        <v>0</v>
      </c>
      <c r="L161" s="46">
        <v>0</v>
      </c>
      <c r="M161" s="46">
        <v>0</v>
      </c>
      <c r="N161" s="46">
        <v>0</v>
      </c>
      <c r="O161" s="47"/>
    </row>
    <row r="162" spans="1:15" s="48" customFormat="1" ht="12.75" customHeight="1">
      <c r="A162" s="44">
        <v>157</v>
      </c>
      <c r="B162" s="53" t="s">
        <v>8</v>
      </c>
      <c r="C162" s="46">
        <f t="shared" si="240"/>
        <v>0</v>
      </c>
      <c r="D162" s="46">
        <v>0</v>
      </c>
      <c r="E162" s="46">
        <v>0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9">
        <v>0</v>
      </c>
      <c r="L162" s="46">
        <v>0</v>
      </c>
      <c r="M162" s="46">
        <v>0</v>
      </c>
      <c r="N162" s="46">
        <v>0</v>
      </c>
      <c r="O162" s="47"/>
    </row>
    <row r="163" spans="1:15" s="48" customFormat="1" ht="12.75" customHeight="1">
      <c r="A163" s="44">
        <v>158</v>
      </c>
      <c r="B163" s="53" t="s">
        <v>5</v>
      </c>
      <c r="C163" s="46">
        <f t="shared" si="240"/>
        <v>0</v>
      </c>
      <c r="D163" s="46">
        <v>0</v>
      </c>
      <c r="E163" s="46">
        <v>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9">
        <v>0</v>
      </c>
      <c r="L163" s="46">
        <v>0</v>
      </c>
      <c r="M163" s="46">
        <v>0</v>
      </c>
      <c r="N163" s="46">
        <v>0</v>
      </c>
      <c r="O163" s="47"/>
    </row>
    <row r="164" spans="1:15" s="48" customFormat="1" ht="43.5" customHeight="1">
      <c r="A164" s="44">
        <v>159</v>
      </c>
      <c r="B164" s="54" t="s">
        <v>103</v>
      </c>
      <c r="C164" s="46">
        <f t="shared" si="240"/>
        <v>0</v>
      </c>
      <c r="D164" s="46">
        <f>D165+D166+D167</f>
        <v>0</v>
      </c>
      <c r="E164" s="46">
        <f t="shared" ref="E164" si="363">E165+E166+E167</f>
        <v>0</v>
      </c>
      <c r="F164" s="46">
        <f t="shared" ref="F164" si="364">F165+F166+F167</f>
        <v>0</v>
      </c>
      <c r="G164" s="46">
        <f t="shared" ref="G164" si="365">G165+G166+G167</f>
        <v>0</v>
      </c>
      <c r="H164" s="46">
        <f t="shared" ref="H164" si="366">H165+H166+H167</f>
        <v>0</v>
      </c>
      <c r="I164" s="46">
        <f t="shared" ref="I164" si="367">I165+I166+I167</f>
        <v>0</v>
      </c>
      <c r="J164" s="46">
        <f t="shared" ref="J164" si="368">J165+J166+J167</f>
        <v>0</v>
      </c>
      <c r="K164" s="46">
        <f t="shared" ref="K164" si="369">K165+K166+K167</f>
        <v>0</v>
      </c>
      <c r="L164" s="46">
        <f t="shared" ref="L164" si="370">L165+L166+L167</f>
        <v>0</v>
      </c>
      <c r="M164" s="46">
        <f t="shared" ref="M164" si="371">M165+M166+M167</f>
        <v>0</v>
      </c>
      <c r="N164" s="46">
        <f t="shared" ref="N164" si="372">N165+N166+N167</f>
        <v>0</v>
      </c>
      <c r="O164" s="47"/>
    </row>
    <row r="165" spans="1:15" s="48" customFormat="1" ht="12.75" customHeight="1">
      <c r="A165" s="44">
        <v>160</v>
      </c>
      <c r="B165" s="53" t="s">
        <v>3</v>
      </c>
      <c r="C165" s="46">
        <f t="shared" si="240"/>
        <v>0</v>
      </c>
      <c r="D165" s="46">
        <v>0</v>
      </c>
      <c r="E165" s="46">
        <v>0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9">
        <v>0</v>
      </c>
      <c r="L165" s="46">
        <v>0</v>
      </c>
      <c r="M165" s="46">
        <v>0</v>
      </c>
      <c r="N165" s="46">
        <v>0</v>
      </c>
      <c r="O165" s="47"/>
    </row>
    <row r="166" spans="1:15" s="48" customFormat="1" ht="12.75" customHeight="1">
      <c r="A166" s="44">
        <v>161</v>
      </c>
      <c r="B166" s="53" t="s">
        <v>8</v>
      </c>
      <c r="C166" s="46">
        <f t="shared" si="240"/>
        <v>0</v>
      </c>
      <c r="D166" s="46">
        <v>0</v>
      </c>
      <c r="E166" s="46">
        <v>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9">
        <v>0</v>
      </c>
      <c r="L166" s="46">
        <v>0</v>
      </c>
      <c r="M166" s="46">
        <v>0</v>
      </c>
      <c r="N166" s="46">
        <v>0</v>
      </c>
      <c r="O166" s="47"/>
    </row>
    <row r="167" spans="1:15" s="48" customFormat="1" ht="12.75" customHeight="1">
      <c r="A167" s="44">
        <v>162</v>
      </c>
      <c r="B167" s="53" t="s">
        <v>5</v>
      </c>
      <c r="C167" s="46">
        <f t="shared" si="240"/>
        <v>0</v>
      </c>
      <c r="D167" s="46">
        <v>0</v>
      </c>
      <c r="E167" s="46">
        <v>0</v>
      </c>
      <c r="F167" s="46">
        <v>0</v>
      </c>
      <c r="G167" s="46">
        <v>0</v>
      </c>
      <c r="H167" s="46">
        <v>0</v>
      </c>
      <c r="I167" s="46">
        <v>0</v>
      </c>
      <c r="J167" s="46">
        <v>0</v>
      </c>
      <c r="K167" s="49">
        <v>0</v>
      </c>
      <c r="L167" s="46">
        <v>0</v>
      </c>
      <c r="M167" s="46">
        <v>0</v>
      </c>
      <c r="N167" s="46">
        <v>0</v>
      </c>
      <c r="O167" s="47"/>
    </row>
    <row r="168" spans="1:15" s="48" customFormat="1" ht="42">
      <c r="A168" s="44">
        <v>163</v>
      </c>
      <c r="B168" s="54" t="s">
        <v>104</v>
      </c>
      <c r="C168" s="46">
        <f t="shared" si="240"/>
        <v>0</v>
      </c>
      <c r="D168" s="46">
        <f>D169+D170+D171</f>
        <v>0</v>
      </c>
      <c r="E168" s="46">
        <f t="shared" ref="E168:N168" si="373">E169+E170+E171</f>
        <v>0</v>
      </c>
      <c r="F168" s="46">
        <f t="shared" si="373"/>
        <v>0</v>
      </c>
      <c r="G168" s="46">
        <f t="shared" si="373"/>
        <v>0</v>
      </c>
      <c r="H168" s="46">
        <f t="shared" si="373"/>
        <v>0</v>
      </c>
      <c r="I168" s="46">
        <f t="shared" si="373"/>
        <v>0</v>
      </c>
      <c r="J168" s="46">
        <f t="shared" si="373"/>
        <v>0</v>
      </c>
      <c r="K168" s="46">
        <f t="shared" si="373"/>
        <v>0</v>
      </c>
      <c r="L168" s="46">
        <f t="shared" si="373"/>
        <v>0</v>
      </c>
      <c r="M168" s="46">
        <f t="shared" si="373"/>
        <v>0</v>
      </c>
      <c r="N168" s="46">
        <f t="shared" si="373"/>
        <v>0</v>
      </c>
      <c r="O168" s="44" t="s">
        <v>22</v>
      </c>
    </row>
    <row r="169" spans="1:15" s="48" customFormat="1" ht="12.75" customHeight="1">
      <c r="A169" s="44">
        <v>164</v>
      </c>
      <c r="B169" s="53" t="s">
        <v>3</v>
      </c>
      <c r="C169" s="46">
        <f t="shared" si="240"/>
        <v>0</v>
      </c>
      <c r="D169" s="46">
        <v>0</v>
      </c>
      <c r="E169" s="46">
        <v>0</v>
      </c>
      <c r="F169" s="46">
        <v>0</v>
      </c>
      <c r="G169" s="46">
        <v>0</v>
      </c>
      <c r="H169" s="46">
        <v>0</v>
      </c>
      <c r="I169" s="46">
        <v>0</v>
      </c>
      <c r="J169" s="46">
        <v>0</v>
      </c>
      <c r="K169" s="49">
        <v>0</v>
      </c>
      <c r="L169" s="46">
        <v>0</v>
      </c>
      <c r="M169" s="46">
        <v>0</v>
      </c>
      <c r="N169" s="46">
        <v>0</v>
      </c>
      <c r="O169" s="44"/>
    </row>
    <row r="170" spans="1:15" s="48" customFormat="1" ht="12.75" customHeight="1">
      <c r="A170" s="44">
        <v>165</v>
      </c>
      <c r="B170" s="53" t="s">
        <v>8</v>
      </c>
      <c r="C170" s="46">
        <f t="shared" si="240"/>
        <v>0</v>
      </c>
      <c r="D170" s="46">
        <v>0</v>
      </c>
      <c r="E170" s="46">
        <v>0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9">
        <v>0</v>
      </c>
      <c r="L170" s="46">
        <v>0</v>
      </c>
      <c r="M170" s="46">
        <v>0</v>
      </c>
      <c r="N170" s="46">
        <v>0</v>
      </c>
      <c r="O170" s="44"/>
    </row>
    <row r="171" spans="1:15" s="48" customFormat="1" ht="12.75" customHeight="1">
      <c r="A171" s="44">
        <v>166</v>
      </c>
      <c r="B171" s="53" t="s">
        <v>5</v>
      </c>
      <c r="C171" s="46">
        <f t="shared" si="240"/>
        <v>0</v>
      </c>
      <c r="D171" s="46">
        <v>0</v>
      </c>
      <c r="E171" s="46">
        <v>0</v>
      </c>
      <c r="F171" s="46">
        <v>0</v>
      </c>
      <c r="G171" s="46">
        <v>0</v>
      </c>
      <c r="H171" s="46">
        <v>0</v>
      </c>
      <c r="I171" s="46">
        <v>0</v>
      </c>
      <c r="J171" s="46">
        <v>0</v>
      </c>
      <c r="K171" s="49">
        <v>0</v>
      </c>
      <c r="L171" s="46">
        <v>0</v>
      </c>
      <c r="M171" s="46">
        <v>0</v>
      </c>
      <c r="N171" s="46">
        <v>0</v>
      </c>
      <c r="O171" s="44"/>
    </row>
    <row r="172" spans="1:15" s="48" customFormat="1" ht="27" customHeight="1">
      <c r="A172" s="44">
        <v>167</v>
      </c>
      <c r="B172" s="62" t="s">
        <v>109</v>
      </c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4"/>
    </row>
    <row r="173" spans="1:15" s="48" customFormat="1" ht="21">
      <c r="A173" s="44">
        <v>168</v>
      </c>
      <c r="B173" s="53" t="s">
        <v>49</v>
      </c>
      <c r="C173" s="46">
        <f t="shared" ref="C173" si="374">SUM(D173:N173)</f>
        <v>485429.51890000002</v>
      </c>
      <c r="D173" s="46">
        <f>D174+D175+D176</f>
        <v>16445.2</v>
      </c>
      <c r="E173" s="46">
        <f t="shared" ref="E173" si="375">E174+E175+E176</f>
        <v>25742.5</v>
      </c>
      <c r="F173" s="46">
        <f t="shared" ref="F173" si="376">F174+F175+F176</f>
        <v>35032.800000000003</v>
      </c>
      <c r="G173" s="46">
        <f t="shared" ref="G173" si="377">G174+G175+G176</f>
        <v>37381.4</v>
      </c>
      <c r="H173" s="46">
        <f t="shared" ref="H173" si="378">H174+H175+H176</f>
        <v>46971.299999999996</v>
      </c>
      <c r="I173" s="46">
        <f t="shared" ref="I173" si="379">I174+I175+I176</f>
        <v>46822.1</v>
      </c>
      <c r="J173" s="46">
        <f t="shared" ref="J173" si="380">J174+J175+J176</f>
        <v>54296.1</v>
      </c>
      <c r="K173" s="46">
        <f t="shared" ref="K173" si="381">K174+K175+K176</f>
        <v>53651.293899999997</v>
      </c>
      <c r="L173" s="46">
        <f t="shared" ref="L173" si="382">L174+L175+L176</f>
        <v>56362.275000000001</v>
      </c>
      <c r="M173" s="46">
        <f t="shared" ref="M173" si="383">M174+M175+M176</f>
        <v>56362.275000000001</v>
      </c>
      <c r="N173" s="46">
        <f t="shared" ref="N173" si="384">N174+N175+N176</f>
        <v>56362.275000000001</v>
      </c>
      <c r="O173" s="47"/>
    </row>
    <row r="174" spans="1:15" s="48" customFormat="1" ht="12.75" customHeight="1">
      <c r="A174" s="44">
        <v>169</v>
      </c>
      <c r="B174" s="53" t="s">
        <v>3</v>
      </c>
      <c r="C174" s="46">
        <f t="shared" ref="C174:C184" si="385">SUM(D174:N174)</f>
        <v>480542.41890000005</v>
      </c>
      <c r="D174" s="46">
        <f>D179</f>
        <v>16445.2</v>
      </c>
      <c r="E174" s="46">
        <f t="shared" ref="E174:N174" si="386">E179</f>
        <v>25742.5</v>
      </c>
      <c r="F174" s="46">
        <f t="shared" si="386"/>
        <v>35032.800000000003</v>
      </c>
      <c r="G174" s="46">
        <f t="shared" si="386"/>
        <v>37381.4</v>
      </c>
      <c r="H174" s="46">
        <f t="shared" si="386"/>
        <v>42084.2</v>
      </c>
      <c r="I174" s="46">
        <f t="shared" si="386"/>
        <v>46822.1</v>
      </c>
      <c r="J174" s="46">
        <f t="shared" si="386"/>
        <v>54296.1</v>
      </c>
      <c r="K174" s="46">
        <f t="shared" si="386"/>
        <v>53651.293899999997</v>
      </c>
      <c r="L174" s="46">
        <f t="shared" si="386"/>
        <v>56362.275000000001</v>
      </c>
      <c r="M174" s="46">
        <f t="shared" si="386"/>
        <v>56362.275000000001</v>
      </c>
      <c r="N174" s="46">
        <f t="shared" si="386"/>
        <v>56362.275000000001</v>
      </c>
      <c r="O174" s="47"/>
    </row>
    <row r="175" spans="1:15" s="48" customFormat="1" ht="12.75" customHeight="1">
      <c r="A175" s="44">
        <v>170</v>
      </c>
      <c r="B175" s="53" t="s">
        <v>8</v>
      </c>
      <c r="C175" s="46">
        <f t="shared" si="385"/>
        <v>4887.1000000000004</v>
      </c>
      <c r="D175" s="46">
        <f>D180</f>
        <v>0</v>
      </c>
      <c r="E175" s="46">
        <f t="shared" ref="E175:N175" si="387">E180</f>
        <v>0</v>
      </c>
      <c r="F175" s="46">
        <f t="shared" si="387"/>
        <v>0</v>
      </c>
      <c r="G175" s="46">
        <f t="shared" si="387"/>
        <v>0</v>
      </c>
      <c r="H175" s="46">
        <f t="shared" si="387"/>
        <v>4887.1000000000004</v>
      </c>
      <c r="I175" s="46">
        <f t="shared" si="387"/>
        <v>0</v>
      </c>
      <c r="J175" s="46">
        <f t="shared" si="387"/>
        <v>0</v>
      </c>
      <c r="K175" s="46">
        <f t="shared" si="387"/>
        <v>0</v>
      </c>
      <c r="L175" s="46">
        <f t="shared" si="387"/>
        <v>0</v>
      </c>
      <c r="M175" s="46">
        <f t="shared" si="387"/>
        <v>0</v>
      </c>
      <c r="N175" s="46">
        <f t="shared" si="387"/>
        <v>0</v>
      </c>
      <c r="O175" s="47"/>
    </row>
    <row r="176" spans="1:15" s="48" customFormat="1" ht="12.75" customHeight="1">
      <c r="A176" s="44">
        <v>171</v>
      </c>
      <c r="B176" s="53" t="s">
        <v>5</v>
      </c>
      <c r="C176" s="46">
        <f t="shared" si="385"/>
        <v>0</v>
      </c>
      <c r="D176" s="46">
        <f>D181</f>
        <v>0</v>
      </c>
      <c r="E176" s="46">
        <f t="shared" ref="E176:N176" si="388">E181</f>
        <v>0</v>
      </c>
      <c r="F176" s="46">
        <f t="shared" si="388"/>
        <v>0</v>
      </c>
      <c r="G176" s="46">
        <f t="shared" si="388"/>
        <v>0</v>
      </c>
      <c r="H176" s="46">
        <f t="shared" si="388"/>
        <v>0</v>
      </c>
      <c r="I176" s="46">
        <f t="shared" si="388"/>
        <v>0</v>
      </c>
      <c r="J176" s="46">
        <f t="shared" si="388"/>
        <v>0</v>
      </c>
      <c r="K176" s="46">
        <f t="shared" si="388"/>
        <v>0</v>
      </c>
      <c r="L176" s="46">
        <f t="shared" si="388"/>
        <v>0</v>
      </c>
      <c r="M176" s="46">
        <f t="shared" si="388"/>
        <v>0</v>
      </c>
      <c r="N176" s="46">
        <f t="shared" si="388"/>
        <v>0</v>
      </c>
      <c r="O176" s="50"/>
    </row>
    <row r="177" spans="1:15" s="48" customFormat="1" ht="10.5">
      <c r="A177" s="44">
        <v>172</v>
      </c>
      <c r="B177" s="65" t="s">
        <v>9</v>
      </c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7"/>
    </row>
    <row r="178" spans="1:15" s="48" customFormat="1" ht="21">
      <c r="A178" s="44">
        <v>173</v>
      </c>
      <c r="B178" s="53" t="s">
        <v>31</v>
      </c>
      <c r="C178" s="46">
        <f t="shared" si="385"/>
        <v>485429.51890000002</v>
      </c>
      <c r="D178" s="46">
        <f t="shared" ref="D178" si="389">D179+D180+D181</f>
        <v>16445.2</v>
      </c>
      <c r="E178" s="46">
        <f t="shared" ref="E178" si="390">E179+E180+E181</f>
        <v>25742.5</v>
      </c>
      <c r="F178" s="46">
        <f t="shared" ref="F178" si="391">F179+F180+F181</f>
        <v>35032.800000000003</v>
      </c>
      <c r="G178" s="46">
        <f t="shared" ref="G178" si="392">G179+G180+G181</f>
        <v>37381.4</v>
      </c>
      <c r="H178" s="46">
        <f t="shared" ref="H178" si="393">H179+H180+H181</f>
        <v>46971.299999999996</v>
      </c>
      <c r="I178" s="46">
        <f t="shared" ref="I178" si="394">I179+I180+I181</f>
        <v>46822.1</v>
      </c>
      <c r="J178" s="46">
        <f t="shared" ref="J178" si="395">J179+J180+J181</f>
        <v>54296.1</v>
      </c>
      <c r="K178" s="46">
        <f t="shared" ref="K178" si="396">K179+K180+K181</f>
        <v>53651.293899999997</v>
      </c>
      <c r="L178" s="46">
        <f t="shared" ref="L178" si="397">L179+L180+L181</f>
        <v>56362.275000000001</v>
      </c>
      <c r="M178" s="46">
        <f t="shared" ref="M178" si="398">M179+M180+M181</f>
        <v>56362.275000000001</v>
      </c>
      <c r="N178" s="46">
        <f t="shared" ref="N178" si="399">N179+N180+N181</f>
        <v>56362.275000000001</v>
      </c>
      <c r="O178" s="47"/>
    </row>
    <row r="179" spans="1:15" s="48" customFormat="1" ht="12.75" customHeight="1">
      <c r="A179" s="44">
        <v>174</v>
      </c>
      <c r="B179" s="53" t="s">
        <v>3</v>
      </c>
      <c r="C179" s="46">
        <f t="shared" si="385"/>
        <v>480542.41890000005</v>
      </c>
      <c r="D179" s="46">
        <f t="shared" ref="D179:K179" si="400">D183</f>
        <v>16445.2</v>
      </c>
      <c r="E179" s="46">
        <f t="shared" si="400"/>
        <v>25742.5</v>
      </c>
      <c r="F179" s="46">
        <f t="shared" si="400"/>
        <v>35032.800000000003</v>
      </c>
      <c r="G179" s="46">
        <f t="shared" si="400"/>
        <v>37381.4</v>
      </c>
      <c r="H179" s="46">
        <f t="shared" si="400"/>
        <v>42084.2</v>
      </c>
      <c r="I179" s="46">
        <f t="shared" si="400"/>
        <v>46822.1</v>
      </c>
      <c r="J179" s="46">
        <f t="shared" si="400"/>
        <v>54296.1</v>
      </c>
      <c r="K179" s="46">
        <f t="shared" si="400"/>
        <v>53651.293899999997</v>
      </c>
      <c r="L179" s="46">
        <f>L183+L187</f>
        <v>56362.275000000001</v>
      </c>
      <c r="M179" s="46">
        <f t="shared" ref="M179:N179" si="401">M183+M187</f>
        <v>56362.275000000001</v>
      </c>
      <c r="N179" s="46">
        <f t="shared" si="401"/>
        <v>56362.275000000001</v>
      </c>
      <c r="O179" s="47"/>
    </row>
    <row r="180" spans="1:15" s="48" customFormat="1" ht="12.75" customHeight="1">
      <c r="A180" s="44">
        <v>175</v>
      </c>
      <c r="B180" s="53" t="s">
        <v>8</v>
      </c>
      <c r="C180" s="46">
        <f t="shared" si="385"/>
        <v>4887.1000000000004</v>
      </c>
      <c r="D180" s="46">
        <f t="shared" ref="D180:N180" si="402">D184</f>
        <v>0</v>
      </c>
      <c r="E180" s="46">
        <f t="shared" si="402"/>
        <v>0</v>
      </c>
      <c r="F180" s="46">
        <f t="shared" si="402"/>
        <v>0</v>
      </c>
      <c r="G180" s="46">
        <f t="shared" si="402"/>
        <v>0</v>
      </c>
      <c r="H180" s="46">
        <f t="shared" si="402"/>
        <v>4887.1000000000004</v>
      </c>
      <c r="I180" s="46">
        <f t="shared" si="402"/>
        <v>0</v>
      </c>
      <c r="J180" s="46">
        <f t="shared" si="402"/>
        <v>0</v>
      </c>
      <c r="K180" s="46">
        <f t="shared" si="402"/>
        <v>0</v>
      </c>
      <c r="L180" s="46">
        <f t="shared" si="402"/>
        <v>0</v>
      </c>
      <c r="M180" s="46">
        <f t="shared" si="402"/>
        <v>0</v>
      </c>
      <c r="N180" s="46">
        <f t="shared" si="402"/>
        <v>0</v>
      </c>
      <c r="O180" s="47"/>
    </row>
    <row r="181" spans="1:15" s="48" customFormat="1" ht="12.75" customHeight="1">
      <c r="A181" s="44">
        <v>176</v>
      </c>
      <c r="B181" s="53" t="s">
        <v>5</v>
      </c>
      <c r="C181" s="46">
        <f t="shared" si="385"/>
        <v>0</v>
      </c>
      <c r="D181" s="46">
        <f t="shared" ref="D181:N181" si="403">D185</f>
        <v>0</v>
      </c>
      <c r="E181" s="46">
        <f t="shared" si="403"/>
        <v>0</v>
      </c>
      <c r="F181" s="46">
        <f t="shared" si="403"/>
        <v>0</v>
      </c>
      <c r="G181" s="46">
        <f t="shared" si="403"/>
        <v>0</v>
      </c>
      <c r="H181" s="46">
        <f t="shared" si="403"/>
        <v>0</v>
      </c>
      <c r="I181" s="46">
        <f t="shared" si="403"/>
        <v>0</v>
      </c>
      <c r="J181" s="46">
        <f t="shared" si="403"/>
        <v>0</v>
      </c>
      <c r="K181" s="46">
        <f t="shared" si="403"/>
        <v>0</v>
      </c>
      <c r="L181" s="46">
        <f t="shared" si="403"/>
        <v>0</v>
      </c>
      <c r="M181" s="46">
        <f t="shared" si="403"/>
        <v>0</v>
      </c>
      <c r="N181" s="46">
        <f t="shared" si="403"/>
        <v>0</v>
      </c>
      <c r="O181" s="47"/>
    </row>
    <row r="182" spans="1:15" s="48" customFormat="1" ht="33.75" customHeight="1">
      <c r="A182" s="44">
        <v>177</v>
      </c>
      <c r="B182" s="54" t="s">
        <v>117</v>
      </c>
      <c r="C182" s="46">
        <f>C183+C184+C185</f>
        <v>485429.51890000002</v>
      </c>
      <c r="D182" s="46">
        <f t="shared" ref="D182:N182" si="404">D183+D184+D185</f>
        <v>16445.2</v>
      </c>
      <c r="E182" s="46">
        <f t="shared" si="404"/>
        <v>25742.5</v>
      </c>
      <c r="F182" s="46">
        <f t="shared" si="404"/>
        <v>35032.800000000003</v>
      </c>
      <c r="G182" s="46">
        <f t="shared" si="404"/>
        <v>37381.4</v>
      </c>
      <c r="H182" s="46">
        <f t="shared" si="404"/>
        <v>46971.299999999996</v>
      </c>
      <c r="I182" s="46">
        <f t="shared" si="404"/>
        <v>46822.1</v>
      </c>
      <c r="J182" s="46">
        <f t="shared" si="404"/>
        <v>54296.1</v>
      </c>
      <c r="K182" s="46">
        <f t="shared" si="404"/>
        <v>53651.293899999997</v>
      </c>
      <c r="L182" s="46">
        <f t="shared" si="404"/>
        <v>56362.275000000001</v>
      </c>
      <c r="M182" s="46">
        <f t="shared" si="404"/>
        <v>56362.275000000001</v>
      </c>
      <c r="N182" s="46">
        <f t="shared" si="404"/>
        <v>56362.275000000001</v>
      </c>
      <c r="O182" s="44" t="s">
        <v>50</v>
      </c>
    </row>
    <row r="183" spans="1:15" s="48" customFormat="1" ht="12.75" customHeight="1">
      <c r="A183" s="44">
        <v>178</v>
      </c>
      <c r="B183" s="53" t="s">
        <v>3</v>
      </c>
      <c r="C183" s="46">
        <f t="shared" si="385"/>
        <v>480542.41890000005</v>
      </c>
      <c r="D183" s="46">
        <v>16445.2</v>
      </c>
      <c r="E183" s="46">
        <v>25742.5</v>
      </c>
      <c r="F183" s="46">
        <v>35032.800000000003</v>
      </c>
      <c r="G183" s="46">
        <v>37381.4</v>
      </c>
      <c r="H183" s="46">
        <v>42084.2</v>
      </c>
      <c r="I183" s="46">
        <v>46822.1</v>
      </c>
      <c r="J183" s="46">
        <v>54296.1</v>
      </c>
      <c r="K183" s="49">
        <v>53651.293899999997</v>
      </c>
      <c r="L183" s="46">
        <v>56362.275000000001</v>
      </c>
      <c r="M183" s="46">
        <v>56362.275000000001</v>
      </c>
      <c r="N183" s="46">
        <v>56362.275000000001</v>
      </c>
      <c r="O183" s="47"/>
    </row>
    <row r="184" spans="1:15" s="48" customFormat="1" ht="12.75" customHeight="1">
      <c r="A184" s="44">
        <v>179</v>
      </c>
      <c r="B184" s="53" t="s">
        <v>8</v>
      </c>
      <c r="C184" s="46">
        <f t="shared" si="385"/>
        <v>4887.1000000000004</v>
      </c>
      <c r="D184" s="46">
        <v>0</v>
      </c>
      <c r="E184" s="46">
        <v>0</v>
      </c>
      <c r="F184" s="46">
        <v>0</v>
      </c>
      <c r="G184" s="46">
        <v>0</v>
      </c>
      <c r="H184" s="46">
        <v>4887.1000000000004</v>
      </c>
      <c r="I184" s="46">
        <v>0</v>
      </c>
      <c r="J184" s="46">
        <v>0</v>
      </c>
      <c r="K184" s="49">
        <v>0</v>
      </c>
      <c r="L184" s="46">
        <v>0</v>
      </c>
      <c r="M184" s="46">
        <v>0</v>
      </c>
      <c r="N184" s="46">
        <v>0</v>
      </c>
      <c r="O184" s="47"/>
    </row>
    <row r="185" spans="1:15" s="48" customFormat="1" ht="12.75" customHeight="1">
      <c r="A185" s="44">
        <v>180</v>
      </c>
      <c r="B185" s="53" t="s">
        <v>5</v>
      </c>
      <c r="C185" s="46">
        <f t="shared" ref="C185" si="405">SUM(D185:N185)</f>
        <v>0</v>
      </c>
      <c r="D185" s="46">
        <v>0</v>
      </c>
      <c r="E185" s="46">
        <v>0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9">
        <v>0</v>
      </c>
      <c r="L185" s="46">
        <v>0</v>
      </c>
      <c r="M185" s="46">
        <v>0</v>
      </c>
      <c r="N185" s="46">
        <v>0</v>
      </c>
      <c r="O185" s="47"/>
    </row>
    <row r="186" spans="1:15" ht="42">
      <c r="A186" s="44">
        <v>181</v>
      </c>
      <c r="B186" s="54" t="s">
        <v>106</v>
      </c>
      <c r="C186" s="46">
        <f>C187+C188+C189</f>
        <v>0</v>
      </c>
      <c r="D186" s="46">
        <f t="shared" ref="D186:N186" si="406">D187+D188+D189</f>
        <v>0</v>
      </c>
      <c r="E186" s="46">
        <f t="shared" si="406"/>
        <v>0</v>
      </c>
      <c r="F186" s="46">
        <f t="shared" si="406"/>
        <v>0</v>
      </c>
      <c r="G186" s="46">
        <f t="shared" si="406"/>
        <v>0</v>
      </c>
      <c r="H186" s="46">
        <f t="shared" si="406"/>
        <v>0</v>
      </c>
      <c r="I186" s="46">
        <f t="shared" si="406"/>
        <v>0</v>
      </c>
      <c r="J186" s="46">
        <f t="shared" si="406"/>
        <v>0</v>
      </c>
      <c r="K186" s="46">
        <f t="shared" si="406"/>
        <v>0</v>
      </c>
      <c r="L186" s="46">
        <f t="shared" si="406"/>
        <v>0</v>
      </c>
      <c r="M186" s="46">
        <f t="shared" si="406"/>
        <v>0</v>
      </c>
      <c r="N186" s="46">
        <f t="shared" si="406"/>
        <v>0</v>
      </c>
      <c r="O186" s="51" t="s">
        <v>107</v>
      </c>
    </row>
    <row r="187" spans="1:15">
      <c r="A187" s="44">
        <v>182</v>
      </c>
      <c r="B187" s="53" t="s">
        <v>3</v>
      </c>
      <c r="C187" s="46">
        <v>0</v>
      </c>
      <c r="D187" s="46">
        <v>0</v>
      </c>
      <c r="E187" s="46">
        <v>0</v>
      </c>
      <c r="F187" s="46">
        <v>0</v>
      </c>
      <c r="G187" s="46">
        <v>0</v>
      </c>
      <c r="H187" s="46">
        <v>0</v>
      </c>
      <c r="I187" s="46">
        <v>0</v>
      </c>
      <c r="J187" s="46">
        <v>0</v>
      </c>
      <c r="K187" s="49">
        <v>0</v>
      </c>
      <c r="L187" s="46">
        <v>0</v>
      </c>
      <c r="M187" s="46">
        <v>0</v>
      </c>
      <c r="N187" s="46">
        <v>0</v>
      </c>
      <c r="O187" s="47"/>
    </row>
    <row r="188" spans="1:15">
      <c r="A188" s="44">
        <v>183</v>
      </c>
      <c r="B188" s="53" t="s">
        <v>8</v>
      </c>
      <c r="C188" s="46">
        <v>0</v>
      </c>
      <c r="D188" s="46">
        <v>0</v>
      </c>
      <c r="E188" s="46">
        <v>0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9">
        <v>0</v>
      </c>
      <c r="L188" s="46">
        <v>0</v>
      </c>
      <c r="M188" s="46">
        <v>0</v>
      </c>
      <c r="N188" s="46">
        <v>0</v>
      </c>
      <c r="O188" s="47"/>
    </row>
    <row r="189" spans="1:15">
      <c r="A189" s="44">
        <v>184</v>
      </c>
      <c r="B189" s="53" t="s">
        <v>5</v>
      </c>
      <c r="C189" s="46">
        <f t="shared" ref="C189" si="407">SUM(D189:N189)</f>
        <v>0</v>
      </c>
      <c r="D189" s="46">
        <v>0</v>
      </c>
      <c r="E189" s="46">
        <v>0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9">
        <v>0</v>
      </c>
      <c r="L189" s="46">
        <v>0</v>
      </c>
      <c r="M189" s="46">
        <v>0</v>
      </c>
      <c r="N189" s="46">
        <v>0</v>
      </c>
      <c r="O189" s="47"/>
    </row>
  </sheetData>
  <mergeCells count="15">
    <mergeCell ref="B172:O172"/>
    <mergeCell ref="B177:O177"/>
    <mergeCell ref="C3:N3"/>
    <mergeCell ref="K1:O1"/>
    <mergeCell ref="B66:O66"/>
    <mergeCell ref="B71:O71"/>
    <mergeCell ref="B80:O80"/>
    <mergeCell ref="B85:O85"/>
    <mergeCell ref="B110:O110"/>
    <mergeCell ref="B115:O115"/>
    <mergeCell ref="A2:O2"/>
    <mergeCell ref="B10:O10"/>
    <mergeCell ref="B15:O15"/>
    <mergeCell ref="B32:O32"/>
    <mergeCell ref="B37:O37"/>
  </mergeCells>
  <pageMargins left="0.44" right="0.15748031496062992" top="0.54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Лист2</vt:lpstr>
      <vt:lpstr>Приложение 3</vt:lpstr>
      <vt:lpstr>Лист2!Заголовки_для_печати</vt:lpstr>
      <vt:lpstr>'Приложение 3'!Заголовки_для_печати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</dc:creator>
  <cp:lastModifiedBy>User</cp:lastModifiedBy>
  <cp:lastPrinted>2022-03-10T10:08:33Z</cp:lastPrinted>
  <dcterms:created xsi:type="dcterms:W3CDTF">2021-01-12T11:16:37Z</dcterms:created>
  <dcterms:modified xsi:type="dcterms:W3CDTF">2022-03-10T10:08:36Z</dcterms:modified>
</cp:coreProperties>
</file>