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E16"/>
  <c r="E15"/>
  <c r="F16"/>
  <c r="F15"/>
  <c r="E20"/>
  <c r="F20"/>
  <c r="E18"/>
  <c r="F18"/>
  <c r="E11"/>
  <c r="F11"/>
  <c r="D11"/>
  <c r="D18"/>
  <c r="D20"/>
  <c r="F17" l="1"/>
  <c r="D17"/>
  <c r="D14"/>
  <c r="F14"/>
  <c r="E14"/>
  <c r="E17"/>
  <c r="F10" l="1"/>
  <c r="D10"/>
  <c r="E10"/>
</calcChain>
</file>

<file path=xl/sharedStrings.xml><?xml version="1.0" encoding="utf-8"?>
<sst xmlns="http://schemas.openxmlformats.org/spreadsheetml/2006/main" count="32" uniqueCount="32">
  <si>
    <t>номер строки</t>
  </si>
  <si>
    <t>Код</t>
  </si>
  <si>
    <t>Сумма в 2022г.,рублях</t>
  </si>
  <si>
    <t>Всего на покрытие дефицита бюджета</t>
  </si>
  <si>
    <t>919 01 03 00 00 00 0000 000</t>
  </si>
  <si>
    <t>919 01 03 01 00 04 0000 710</t>
  </si>
  <si>
    <t>919 01 03 01 00 04 0000 810</t>
  </si>
  <si>
    <t>919 01 05 00 00 00 0000 000</t>
  </si>
  <si>
    <t>919 01 05 02 01 04 0000 510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</si>
  <si>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</si>
  <si>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</si>
  <si>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</si>
  <si>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</si>
  <si>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</si>
  <si>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</si>
  <si>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</si>
  <si>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</si>
  <si>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</si>
  <si>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</si>
  <si>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Сумма в 2023г.,рублях</t>
  </si>
  <si>
    <t xml:space="preserve">Бюджетные кредиты из других бюджетов бюджетной системы Российской Федерации 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</si>
  <si>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</si>
  <si>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</si>
  <si>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</si>
  <si>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</si>
  <si>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городского округов</t>
  </si>
  <si>
    <t>Исполнение 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</si>
  <si>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Сумма в 2024г.,рублях</t>
  </si>
  <si>
    <t>Наименование источников внутреннего финансирования дефицита бюджета городского округа</t>
  </si>
  <si>
    <t>на 2022 год и плановый период 2023 и  2024 годов</t>
  </si>
  <si>
    <t xml:space="preserve">Свод  источников внутреннего финансирования дефицита бюджета </t>
  </si>
  <si>
    <t xml:space="preserve">Приложение № 4
       к решению Думы МО  Красноуфимский округ 
от 31.03.2022 г. №368 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</si>
</sst>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0" zoomScaleNormal="80" workbookViewId="0">
      <selection activeCell="K16" sqref="K16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7.8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30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0</v>
      </c>
      <c r="B5" s="19" t="s">
        <v>28</v>
      </c>
      <c r="C5" s="19" t="s">
        <v>1</v>
      </c>
      <c r="D5" s="19" t="s">
        <v>2</v>
      </c>
      <c r="E5" s="19" t="s">
        <v>19</v>
      </c>
      <c r="F5" s="19" t="s">
        <v>27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41.4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8.4" customHeight="1">
      <c r="A10" s="3">
        <v>1</v>
      </c>
      <c r="B10" s="4" t="s">
        <v>3</v>
      </c>
      <c r="C10" s="5"/>
      <c r="D10" s="4">
        <f>D11+D14+D17</f>
        <v>72876485.940000057</v>
      </c>
      <c r="E10" s="4">
        <f t="shared" ref="E10:F10" si="0">E11+E14+E17</f>
        <v>7809200</v>
      </c>
      <c r="F10" s="4">
        <f t="shared" si="0"/>
        <v>8300650</v>
      </c>
    </row>
    <row r="11" spans="1:6" ht="75" hidden="1" customHeight="1">
      <c r="A11" s="6">
        <v>2</v>
      </c>
      <c r="B11" s="7" t="s">
        <v>20</v>
      </c>
      <c r="C11" s="8" t="s">
        <v>4</v>
      </c>
      <c r="D11" s="9">
        <f>D12-D13</f>
        <v>0</v>
      </c>
      <c r="E11" s="9">
        <f t="shared" ref="E11:F11" si="1">E12-E13</f>
        <v>0</v>
      </c>
      <c r="F11" s="9">
        <f t="shared" si="1"/>
        <v>0</v>
      </c>
    </row>
    <row r="12" spans="1:6" ht="103.8" hidden="1" customHeight="1">
      <c r="A12" s="6">
        <v>3</v>
      </c>
      <c r="B12" s="10" t="s">
        <v>21</v>
      </c>
      <c r="C12" s="11" t="s">
        <v>5</v>
      </c>
      <c r="D12" s="9">
        <v>0</v>
      </c>
      <c r="E12" s="9">
        <v>0</v>
      </c>
      <c r="F12" s="9">
        <v>0</v>
      </c>
    </row>
    <row r="13" spans="1:6" ht="121.2" hidden="1" customHeight="1">
      <c r="A13" s="6">
        <v>4</v>
      </c>
      <c r="B13" s="10" t="s">
        <v>22</v>
      </c>
      <c r="C13" s="11" t="s">
        <v>6</v>
      </c>
      <c r="D13" s="9">
        <v>0</v>
      </c>
      <c r="E13" s="9">
        <v>0</v>
      </c>
      <c r="F13" s="9">
        <v>0</v>
      </c>
    </row>
    <row r="14" spans="1:6" ht="60" customHeight="1">
      <c r="A14" s="6">
        <v>2</v>
      </c>
      <c r="B14" s="7" t="s">
        <v>23</v>
      </c>
      <c r="C14" s="8" t="s">
        <v>7</v>
      </c>
      <c r="D14" s="12">
        <f>D16-D15</f>
        <v>64130285.940000057</v>
      </c>
      <c r="E14" s="12">
        <f>E16-E15</f>
        <v>-937000</v>
      </c>
      <c r="F14" s="12">
        <f>F16-F15</f>
        <v>-445550</v>
      </c>
    </row>
    <row r="15" spans="1:6" ht="54.6" customHeight="1">
      <c r="A15" s="6">
        <v>3</v>
      </c>
      <c r="B15" s="10" t="s">
        <v>24</v>
      </c>
      <c r="C15" s="11" t="s">
        <v>8</v>
      </c>
      <c r="D15" s="13">
        <f>1608628613.07+D21+D12+222961444.86+14421800</f>
        <v>1854758057.9299998</v>
      </c>
      <c r="E15" s="13">
        <f>1546004500+E21+E12+281724135.72</f>
        <v>1836474835.72</v>
      </c>
      <c r="F15" s="13">
        <f>1520941700+F21+F12</f>
        <v>1529687900</v>
      </c>
    </row>
    <row r="16" spans="1:6" ht="50.4" customHeight="1">
      <c r="A16" s="6">
        <v>4</v>
      </c>
      <c r="B16" s="10" t="s">
        <v>25</v>
      </c>
      <c r="C16" s="11" t="s">
        <v>9</v>
      </c>
      <c r="D16" s="13">
        <f>1608982663.07+D19+D13+295483880.8+14421800</f>
        <v>1918888343.8699999</v>
      </c>
      <c r="E16" s="13">
        <f>1553813700+E19+E13+281724135.72</f>
        <v>1835537835.72</v>
      </c>
      <c r="F16" s="13">
        <f>1529242350+F19+F13</f>
        <v>1529242350</v>
      </c>
    </row>
    <row r="17" spans="1:6" ht="81" customHeight="1">
      <c r="A17" s="6">
        <v>5</v>
      </c>
      <c r="B17" s="7" t="s">
        <v>10</v>
      </c>
      <c r="C17" s="8" t="s">
        <v>11</v>
      </c>
      <c r="D17" s="12">
        <f>D20-D18</f>
        <v>8746200</v>
      </c>
      <c r="E17" s="12">
        <f t="shared" ref="E17:F17" si="2">E20-E18</f>
        <v>8746200</v>
      </c>
      <c r="F17" s="12">
        <f t="shared" si="2"/>
        <v>8746200</v>
      </c>
    </row>
    <row r="18" spans="1:6" ht="0.6" hidden="1" customHeight="1">
      <c r="A18" s="6">
        <v>9</v>
      </c>
      <c r="B18" s="7" t="s">
        <v>12</v>
      </c>
      <c r="C18" s="14" t="s">
        <v>13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60.6" hidden="1" customHeight="1">
      <c r="A19" s="6">
        <v>10</v>
      </c>
      <c r="B19" s="10" t="s">
        <v>26</v>
      </c>
      <c r="C19" s="15" t="s">
        <v>14</v>
      </c>
      <c r="D19" s="9">
        <v>0</v>
      </c>
      <c r="E19" s="9">
        <v>0</v>
      </c>
      <c r="F19" s="9">
        <v>0</v>
      </c>
    </row>
    <row r="20" spans="1:6" ht="71.400000000000006" customHeight="1">
      <c r="A20" s="6">
        <v>6</v>
      </c>
      <c r="B20" s="7" t="s">
        <v>15</v>
      </c>
      <c r="C20" s="8" t="s">
        <v>16</v>
      </c>
      <c r="D20" s="12">
        <f>D21</f>
        <v>8746200</v>
      </c>
      <c r="E20" s="12">
        <f t="shared" ref="E20:F20" si="4">E21</f>
        <v>8746200</v>
      </c>
      <c r="F20" s="12">
        <f t="shared" si="4"/>
        <v>8746200</v>
      </c>
    </row>
    <row r="21" spans="1:6" ht="104.4">
      <c r="A21" s="6">
        <v>7</v>
      </c>
      <c r="B21" s="10" t="s">
        <v>17</v>
      </c>
      <c r="C21" s="11" t="s">
        <v>18</v>
      </c>
      <c r="D21" s="9">
        <v>8746200</v>
      </c>
      <c r="E21" s="9">
        <v>8746200</v>
      </c>
      <c r="F21" s="9">
        <v>8746200</v>
      </c>
    </row>
  </sheetData>
  <sheetProtection password="CA9B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19685039370078741" right="0.19685039370078741" top="0.19685039370078741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2022-03-31T11:26:43Z</cp:lastPrinted>
  <dcterms:created xsi:type="dcterms:W3CDTF">2019-11-08T10:05:22Z</dcterms:created>
  <dcterms:modified xsi:type="dcterms:W3CDTF">2022-03-31T11:27:07Z</dcterms:modified>
</cp:coreProperties>
</file>